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mc:AlternateContent xmlns:mc="http://schemas.openxmlformats.org/markup-compatibility/2006">
    <mc:Choice Requires="x15">
      <x15ac:absPath xmlns:x15ac="http://schemas.microsoft.com/office/spreadsheetml/2010/11/ac" url="C:\Users\jvillablanca\Downloads\"/>
    </mc:Choice>
  </mc:AlternateContent>
  <xr:revisionPtr revIDLastSave="0" documentId="13_ncr:1_{59A3F469-A369-4872-B826-246005DEE313}" xr6:coauthVersionLast="46" xr6:coauthVersionMax="46" xr10:uidLastSave="{00000000-0000-0000-0000-000000000000}"/>
  <bookViews>
    <workbookView xWindow="-108" yWindow="-108" windowWidth="23256" windowHeight="12456" xr2:uid="{00000000-000D-0000-FFFF-FFFF00000000}"/>
  </bookViews>
  <sheets>
    <sheet name="General"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0" i="1" l="1"/>
  <c r="F100" i="1"/>
  <c r="G100" i="1"/>
  <c r="E99" i="1"/>
  <c r="F223" i="1"/>
  <c r="I223" i="1"/>
  <c r="I52" i="1"/>
  <c r="F52" i="1"/>
  <c r="E52" i="1"/>
  <c r="C52" i="1"/>
  <c r="H142" i="1"/>
  <c r="H131" i="1"/>
  <c r="H132" i="1"/>
  <c r="H133" i="1"/>
  <c r="H134" i="1"/>
  <c r="H135" i="1"/>
  <c r="H136" i="1"/>
  <c r="H137" i="1"/>
  <c r="H138" i="1"/>
  <c r="H139" i="1"/>
  <c r="H140" i="1"/>
  <c r="H141" i="1"/>
  <c r="H130" i="1"/>
  <c r="H129" i="1"/>
  <c r="H128" i="1"/>
</calcChain>
</file>

<file path=xl/sharedStrings.xml><?xml version="1.0" encoding="utf-8"?>
<sst xmlns="http://schemas.openxmlformats.org/spreadsheetml/2006/main" count="732" uniqueCount="382">
  <si>
    <t>FORMULARIO DE RENDICIÓN DE CUENTAS</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</si>
  <si>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</si>
  <si>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</si>
  <si>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</si>
  <si>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</si>
  <si>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</si>
  <si>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</si>
  <si>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</si>
  <si>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</si>
  <si>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</si>
  <si>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</si>
  <si>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</si>
  <si>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</si>
  <si>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</si>
  <si>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</si>
  <si>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</si>
  <si>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</si>
  <si>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</si>
  <si>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</si>
  <si>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</si>
  <si>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</si>
  <si>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</si>
  <si>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</si>
  <si>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</si>
  <si>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</si>
  <si>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</si>
  <si>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</si>
  <si>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</si>
  <si>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</si>
  <si>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</si>
  <si>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</si>
  <si>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</si>
  <si>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</si>
  <si>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</si>
  <si>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</si>
  <si>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</si>
  <si>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</si>
  <si>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</si>
  <si>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</si>
  <si>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</si>
  <si>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</si>
  <si>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</si>
  <si>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</si>
  <si>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</si>
  <si>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</si>
  <si>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</si>
  <si>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</si>
  <si>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</si>
  <si>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</si>
  <si>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</si>
  <si>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</si>
  <si>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</si>
  <si>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</si>
  <si>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</si>
  <si>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</si>
  <si>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</si>
  <si>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</si>
  <si>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</si>
  <si>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</si>
  <si>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</si>
  <si>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</si>
  <si>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</si>
  <si>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</si>
  <si>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</si>
  <si>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</si>
  <si>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</si>
  <si>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</si>
  <si>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</si>
  <si>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</si>
  <si>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</si>
  <si>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</si>
  <si>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</si>
  <si>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</si>
  <si>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</si>
  <si>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</si>
  <si>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</si>
  <si>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</si>
  <si>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</si>
  <si>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</si>
  <si>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</si>
  <si>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</si>
  <si>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</si>
  <si>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</si>
  <si>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</si>
  <si>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</si>
  <si>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</si>
  <si>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</si>
  <si>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</si>
  <si>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</si>
  <si>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</si>
  <si>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</si>
  <si>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</si>
  <si>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</si>
  <si>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</si>
  <si>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</si>
  <si>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</si>
  <si>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</si>
  <si>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</si>
  <si>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</si>
  <si>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</si>
  <si>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</si>
  <si>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</si>
  <si>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</si>
  <si>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</si>
  <si>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</si>
  <si>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</si>
  <si>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</si>
  <si>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</si>
  <si>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</si>
  <si>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</si>
  <si>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</si>
  <si>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</si>
  <si>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</si>
  <si>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</si>
  <si>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</si>
  <si>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</si>
  <si>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</si>
  <si>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</si>
  <si>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</si>
  <si>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</si>
  <si>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</si>
  <si>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</si>
  <si>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</si>
  <si>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</si>
  <si>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</si>
  <si>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</si>
  <si>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</si>
  <si>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</si>
  <si>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</si>
  <si>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</si>
  <si>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</si>
  <si>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</si>
  <si>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</si>
  <si>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</si>
  <si>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</si>
  <si>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</si>
  <si>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</si>
  <si>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</si>
  <si>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</si>
  <si>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</si>
  <si>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</si>
  <si>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</si>
  <si>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</si>
  <si>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</si>
  <si>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</si>
  <si>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</si>
  <si>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</si>
  <si>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</si>
  <si>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</si>
  <si>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INFORMACIÓN FINANCIERA</t>
  </si>
  <si>
    <t>BALANCE GENERAL</t>
  </si>
  <si>
    <t>ACTIVO</t>
  </si>
  <si>
    <t>PASIVO</t>
  </si>
  <si>
    <t>PATRIMONIO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</si>
  <si>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</si>
  <si>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</si>
  <si>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</si>
  <si>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</si>
  <si>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</si>
  <si>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</si>
  <si>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</si>
  <si>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CUMPLIMIENTO DE OBLIGACIONES (LOCPCCS Art. 10 NUMERAL 7):</t>
  </si>
  <si>
    <t>LABORALES</t>
  </si>
  <si>
    <t>TRIBUTARIAS</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</si>
  <si>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</si>
  <si>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</si>
  <si>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</si>
  <si>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</si>
  <si>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</si>
  <si>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</si>
  <si>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</si>
  <si>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</si>
  <si>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</si>
  <si>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</si>
  <si>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</si>
  <si>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</si>
  <si>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</si>
  <si>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</si>
  <si>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</si>
  <si>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</si>
  <si>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</si>
  <si>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</si>
  <si>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</si>
  <si>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</si>
  <si>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</si>
  <si>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</si>
  <si>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</si>
  <si>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</si>
  <si>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</si>
  <si>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</si>
  <si>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</si>
  <si>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</si>
  <si>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</si>
  <si>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VIVIENDA Y DESARROLLO EP</t>
  </si>
  <si>
    <t>FUNCIÓN EJECUTIVA</t>
  </si>
  <si>
    <t>SECTOR SOCIAL</t>
  </si>
  <si>
    <t>UDAF: UNIDAD ADMINISTRATIVA FINANCIERA</t>
  </si>
  <si>
    <t>PICHINCHA</t>
  </si>
  <si>
    <t>QUITO</t>
  </si>
  <si>
    <t>QUITUMBE</t>
  </si>
  <si>
    <t>AV. AMARU ÑAN S/N AV. LIRA ÑAN - PLATAFORMA SOCIAL QUITUMBE / 3ER PISO.</t>
  </si>
  <si>
    <t>593-2 373 2900</t>
  </si>
  <si>
    <t>https://viviendaydesarrollourbano.gob.ec/</t>
  </si>
  <si>
    <t>01 DE ENERO DE 2024</t>
  </si>
  <si>
    <t>31 DE DICIEMBRE DE 2024</t>
  </si>
  <si>
    <t>OE1. Incrementar la sostenibilidad financiera de la empresa</t>
  </si>
  <si>
    <t xml:space="preserve">OE2. Reducir el déficit habitacional en el territorio ecuatoriano  </t>
  </si>
  <si>
    <t>OE3 Incrementar modelos asociativos de programas o proyectos de vivienda y desarrollo urbano con actores públicos y privados</t>
  </si>
  <si>
    <t xml:space="preserve">OE4 Fortalecer las capacidades Institucionales </t>
  </si>
  <si>
    <t>NACIONAL</t>
  </si>
  <si>
    <t>N/A</t>
  </si>
  <si>
    <t>NO</t>
  </si>
  <si>
    <t>SI</t>
  </si>
  <si>
    <t>https://viviendaydesarrollourbano.gob.ec/wp-content/uploads/1.1-VDUEP-GG-2025-0057-M-conformacion-de-equipo-de-RDC-11-02-2025.pdf</t>
  </si>
  <si>
    <t>Mediante Memorando Nro. VDUEP-GG-2025-0057-M se conforma el
equipo de Rendición de Cuentas de la Empresa Pública Vivienda y Desarrollo Urbano, integrado por la Coordinación General de Planificación y  Gestión Estratégica, Coordinación General Administrativa Financiera y Gestión de Comunicación Social.</t>
  </si>
  <si>
    <t>https://viviendaydesarrollourbano.gob.ec/wp-content/uploads/1_2_PLANIFICACION_PROCESOS_RDC_VDUEP_signedsigned_5signedsignedsigned_signed-signed.pdf
https://viviendaydesarrollourbano.gob.ec/wp-content/uploads/PROPUESTA-GRAFICA-RENDICION-DE-CUENTAS_2024.pdf</t>
  </si>
  <si>
    <t>Acta de reunión del equipo para aprobación del Proceso de Rendición de Cuentas  el mismo que incluye: Objetivo de la propuesta, envío de
formatos oficiales gubernamentales de Rendición de Cuentas, difusión en la página web institucional y Redes Sociales, publicación del “Informe de Rendición de Cuentas” en las plataformas digitales, elaboración y difusión de la invitación de Rendición de Cuentas 2024 y cobertura del evento “Deliberación Pública de la Rendición de Cuentas 2024 y la elaboración de la propuesta de
difusión.</t>
  </si>
  <si>
    <t>MARIO FERNANDO LÓPEZ OLEAS</t>
  </si>
  <si>
    <t>DIRECTOR FINANCIERO</t>
  </si>
  <si>
    <t>ROBERTO EDUARDO VARGAS ZAMBRANO</t>
  </si>
  <si>
    <t>COORDINADOR GENERAL DE PLANIFICACIÓN Y GESTIÓN ESTRATÉGICA</t>
  </si>
  <si>
    <t>SERGIO MODESTO CORREOSO COELLO</t>
  </si>
  <si>
    <t>ANALISTA DE PLANIFICACIÓN 3</t>
  </si>
  <si>
    <t>La evaluación de la gestión institucional se la realiza como Unidad
Administrativa Financiera (UDAF) a través de la Gerencia Técnica de
Proyectos, Gerencia de Alianzas y Negocios, Coordinación General de
Planificación y Gestión Estratégica, Coordinación General Administrativa
Financiera y Coordinación General Jurídica y otras áreas</t>
  </si>
  <si>
    <t>https://viviendaydesarrollourbano.gob.ec/wp-content/uploads/2025/05/1.-Plan-General-Negocios-Expansi%E0%B8%82n-e-Inersi%E0%B8%82n-2024.pdf
https://viviendaydesarrollourbano.gob.ec/wp-content/uploads/2025/05/2.-POA-VDUEP-2024.pdf
https://viviendaydesarrollourbano.gob.ec/wp-content/uploads/2025/05/3.-CEDeLA-DE-EJECUCIaN-DE-GASTOS-AL-31-DICIEMBRE-2024-signed-signed-signed.pdf
https://viviendaydesarrollourbano.gob.ec/wp-content/uploads/2025/05/4.-CEDeLA-DE-EJECUCIaN-DE-INGRESOS-AL-31-DICIEMBRE-2024-signed-signed-signed.pdf</t>
  </si>
  <si>
    <t>015 2018 VIVIENDAS</t>
  </si>
  <si>
    <t>016 CONVENIO MIDUVI 1A (2019)</t>
  </si>
  <si>
    <t>018 CONVENIO MIDUVI CHILLANES</t>
  </si>
  <si>
    <t>020 CONVENIO MIDUVI ZONA INTANGIBLE</t>
  </si>
  <si>
    <t>022 CONVENIO PETROAMAZONAS DIKAPARE</t>
  </si>
  <si>
    <t>024 CONVENIO MIDUVI NUEVO CEIBOS</t>
  </si>
  <si>
    <t>025 CONVENIO MIDUVI BEJUCO</t>
  </si>
  <si>
    <t>026 CONVENIO MIDUVI 1A (2020)</t>
  </si>
  <si>
    <t>027 CONVENIO MIDUVI CDB</t>
  </si>
  <si>
    <t>028 4334 VIVIENDAS</t>
  </si>
  <si>
    <t>029 CONVENIO MIDUVI CDB 2</t>
  </si>
  <si>
    <t xml:space="preserve">030 CONVENIO MIDUVI PILE </t>
  </si>
  <si>
    <t>033 APOYO TÉCNICO Y ADMINISTRACIÓN DE CONTRATOS DE LA GESTIÓN DE LA GERENCIA TÉCNICA DE PROYECTOS</t>
  </si>
  <si>
    <t>091 CONVENIO MIDUVI CHUNCHI</t>
  </si>
  <si>
    <t>093 VIVIENDA EN LAS EMERGENCIAS SUSCITADAS A NIVEL NACIONAL A TRAVÉS DE INCENTIVOS PARA REPARACIÓN DE VIVIENDAS RECUPERABLES Y CONSTRUCCIÓN DE VIVIENDA NUEVA</t>
  </si>
  <si>
    <t>100 CONVENIO MIDUVI 1B 2021</t>
  </si>
  <si>
    <t xml:space="preserve">102 CONVENIO PUCAYACU </t>
  </si>
  <si>
    <t>104 CONVENIO CHONE</t>
  </si>
  <si>
    <t>105 CONVENIO 025-22 (INFANCIA CON FUTURO - KIT DE SANEAMIENTOS)</t>
  </si>
  <si>
    <t>106 CONVENIO MIRA</t>
  </si>
  <si>
    <t>107 PASAJE</t>
  </si>
  <si>
    <t>108 GUABO</t>
  </si>
  <si>
    <t>109 ALAUSI</t>
  </si>
  <si>
    <t>110 CONVENIO MIDUVI 1B 2023</t>
  </si>
  <si>
    <t>111 REGULARIZACIÓN DE CONVENIOS</t>
  </si>
  <si>
    <t>113 CONVENIO 1A AFD 2024</t>
  </si>
  <si>
    <t>099 CONVENIO MIDUVI 1A BID (2022) NUEVO PLAN DE VIVIENDA MACRO</t>
  </si>
  <si>
    <t>114 CONVENIO GUAYAQUIL DE MIS AMORES OBRAS DE SANEAMIENTO</t>
  </si>
  <si>
    <t>048 GESTIÓN DE  ALIANZAS ESTRATEGICAS</t>
  </si>
  <si>
    <t>049 SERVICIOS ESPECIALIZADOS</t>
  </si>
  <si>
    <t>050 LEVANTAMIENTO DE NECESIDADES - ESTUDIO DE FACTIBILIDAD</t>
  </si>
  <si>
    <t>051 COMERCIALIZACIÓN DE LOTES INDIVIDUALES, UNIDADES DE VIVIENDA Y OTROS EPCPT</t>
  </si>
  <si>
    <t>009 PATROCINIO</t>
  </si>
  <si>
    <t>070 GESTIÓN ADMINISTRATIVA JURÍDICA</t>
  </si>
  <si>
    <t>060 SOPORTE</t>
  </si>
  <si>
    <t>061 INFRAESTRUCTURA</t>
  </si>
  <si>
    <t>062 GESTIÓN DE SEGURIDAD DE LA INFORMACIÓN</t>
  </si>
  <si>
    <t>001 NÓMINA</t>
  </si>
  <si>
    <t>004 CONTABILIDAD</t>
  </si>
  <si>
    <t>005 TESORERÍA</t>
  </si>
  <si>
    <t>052 GESTIÓN DE TRANSPORTES</t>
  </si>
  <si>
    <t>053 MANEJO Y CONTROL DE BIENES E INVENTARIOS</t>
  </si>
  <si>
    <t>059 DESVINCULACIÓN DE SERVIDORES PÚBLICOS</t>
  </si>
  <si>
    <t>088 GESTION TECNICA DE TALENTO HUMANO</t>
  </si>
  <si>
    <t>092 SERVICIOS INSTITUCIONALES</t>
  </si>
  <si>
    <t>103 SEGURIDAD Y SALUD OCUPACIONAL</t>
  </si>
  <si>
    <t>036 DIFUSIÓN INTERNA Y EXTERNA</t>
  </si>
  <si>
    <t>063 MANEJO DE ARCHIVO INSTITUCIONAL</t>
  </si>
  <si>
    <t>Programa Habitacional Reasentamiento La Paz II Etapa</t>
  </si>
  <si>
    <t>Lotización Lirios de Carcelén</t>
  </si>
  <si>
    <t>Lotización Primaveras de Petrillo</t>
  </si>
  <si>
    <t xml:space="preserve">La meta para el cuarto trimestre es de USD 162.000,00 No se registraron ingresos en el cuarto trimestre, únicamente el valor de $50,00 en trimestres anteriores. Cabe mencionar que estos lotes están ubicados en Nobol en los cuales existen asentamientos irregulares lo cual ha dificultado la comercialización. Adicionalmente, en dicha lotización no existen factibilidades de servicios básicos, motivo por el cual la venta de estos lotes es poco atractiva. </t>
  </si>
  <si>
    <t>Ingresa un valor total desde diciembre del 2023 a septiembre del 2024, USD 334.327,80 por 23 lotes reservados. De estos 5 se registraron contablemente hasta el 19 de diciembre de 2024; adicionalmente se registran USD 58.165,00 por 4 lotes que culminaron su registro contable en este período fiscal.</t>
  </si>
  <si>
    <t>La meta anual de venta de 40 casas para el 2024 por un valor de USD 715.800,00, se había establecido para el IV trimestre, basada en la propuesta comercial presentada al Ministerio de Desarrollo Urbano y Vivienda (MIDUVI) en agosto de 2023, mediante memorando Nro. CIEP-GAN-2023-0058-O. Esta propuesta representaba un ingreso potencial de al menos USD 715.800,00 para la VDUEP. Sin embargo, a pesar de las gestiones realizadas por la empresa, no se obtuvo la aceptación esperada por parte del MIDUVI para la compraventa de las 40 casas. La respuesta recibida de esta entidad no fue favorable, lo que impidió alcanzar la meta de venta establecida para el año 2024.</t>
  </si>
  <si>
    <t>El resultado obtenido aporta a la protección de las familias, garantizando sus derechos y servicios, erradicando la pobreza y promoviendo la inclusión social. De esta manera logramos Reducir el déficit habitacional de vivienda de 56,71% en el año 2022 a 56,41% al 2025</t>
  </si>
  <si>
    <t>proyecto de inversión: para la entrega de vivienda de interés social dentro de la misión casa para todos</t>
  </si>
  <si>
    <t>convenio suscrito entre ex eeep y epcpt para la continuidad de intervenciones de la ex eeep y la entrega de vivienda de interés social de la misión casa para todos
convenio 001</t>
  </si>
  <si>
    <t>construir viviendas de interés social 100% subvencionadas en terreno de propiedad el beneficiario dentro del marco del convenio miduvi 1a 2019.
convenio 004-19 /007-19</t>
  </si>
  <si>
    <t>construcción de viviendas de interés social en el segmento 1a; 2020 viviendas con subsidio total del estado en terreno propio del beneficiario (decreto ejecutivo nro. 681)
convenio 038-20
modificatorio  027-22</t>
  </si>
  <si>
    <t>recuperación de las viviendas afectadas en el evento telúrico del día 6 de septiembre de 2018 que afectó a las provincias de bolívar y chimborazo
convenio 008-18</t>
  </si>
  <si>
    <t>viviendas enterreno propiedad del estado con fuente multilateral bid
convenio 006-22</t>
  </si>
  <si>
    <t>construcción de catorce (9 viviendas tipología 2d) viviendas de interés social en terreno de propiedad del beneficiario/a en el cantón chunchi
convenio 002-22</t>
  </si>
  <si>
    <t>convenio específico de cooperación interinstitucional para la “implementación de atención de vivienda en las emergencias suscitadas a nivel nacional a través de incentivos para reparación de viviendas recuperables y construcción de vivienda nueva.
convenio 005-22</t>
  </si>
  <si>
    <t>convenio especifico de cooperación interinstitucional n. 065-22 (pucayacu)</t>
  </si>
  <si>
    <t>convenio específico para la construcción de 42 viviendas de interés social en el cantón mira, provincia de carchi</t>
  </si>
  <si>
    <t>El resultado obtenido aporta a la protección de las familias, garantizando sus derechos y servicios, erradicando la pobreza y promoviendo la inclusión social. De esta manera logramos Reducir el déficit habitacional de vivienda de 56,71% en el año 2022 a 56,41% al 2026</t>
  </si>
  <si>
    <t>El resultado obtenido aporta a la protección de las familias, garantizando sus derechos y servicios, erradicando la pobreza y promoviendo la inclusión social. De esta manera logramos Reducir el déficit habitacional de vivienda de 56,71% en el año 2022 a 56,41% al 2027</t>
  </si>
  <si>
    <t>El resultado obtenido aporta a la protección de las familias, garantizando sus derechos y servicios, erradicando la pobreza y promoviendo la inclusión social. De esta manera logramos Reducir el déficit habitacional de vivienda de 56,71% en el año 2022 a 56,41% al 2028</t>
  </si>
  <si>
    <t>El resultado obtenido aporta a la protección de las familias, garantizando sus derechos y servicios, erradicando la pobreza y promoviendo la inclusión social. De esta manera logramos Reducir el déficit habitacional de vivienda de 56,71% en el año 2022 a 56,41% al 2029</t>
  </si>
  <si>
    <t>El resultado obtenido aporta a la protección de las familias, garantizando sus derechos y servicios, erradicando la pobreza y promoviendo la inclusión social. De esta manera logramos Reducir el déficit habitacional de vivienda de 56,71% en el año 2022 a 56,41% al 2030</t>
  </si>
  <si>
    <t>El resultado obtenido aporta a la protección de las familias, garantizando sus derechos y servicios, erradicando la pobreza y promoviendo la inclusión social. De esta manera logramos Reducir el déficit habitacional de vivienda de 56,71% en el año 2022 a 56,41% al 2031</t>
  </si>
  <si>
    <t>El resultado obtenido aporta a la protección de las familias, garantizando sus derechos y servicios, erradicando la pobreza y promoviendo la inclusión social. De esta manera logramos Reducir el déficit habitacional de vivienda de 56,71% en el año 2022 a 56,41% al 2032</t>
  </si>
  <si>
    <t>El resultado obtenido aporta a la protección de las familias, garantizando sus derechos y servicios, erradicando la pobreza y promoviendo la inclusión social. De esta manera logramos Reducir el déficit habitacional de vivienda de 56,71% en el año 2022 a 56,41% al 2033</t>
  </si>
  <si>
    <t>El resultado obtenido aporta a la protección de las familias, garantizando sus derechos y servicios, erradicando la pobreza y promoviendo la inclusión social. De esta manera logramos Reducir el déficit habitacional de vivienda de 56,71% en el año 2022 a 56,41% al 2034</t>
  </si>
  <si>
    <t>El resultado obtenido aporta a la protección de las familias, garantizando sus derechos y servicios, erradicando la pobreza y promoviendo la inclusión social. De esta manera logramos Reducir el déficit habitacional de vivienda de 56,71% en el año 2022 a 56,41% al 2035</t>
  </si>
  <si>
    <t>El resultado obtenido aporta a la protección de las familias, garantizando sus derechos y servicios, erradicando la pobreza y promoviendo la inclusión social. De esta manera logramos Reducir el déficit habitacional de vivienda de 56,71% en el año 2022 a 56,41% al 2036</t>
  </si>
  <si>
    <t>Proyecto de inversión. Para el cuarto trimestre de 2024, se mantienen las 1.882 viviendas terminadas con actas de recepción, con terminación unilateral 122 viviendas y por contratar 14 viviendas para cumplir la meta del proyecto de inversión, de las cuales MIDUVI no ha definido ni asignado terrenos. La meta para la recontratación de 42 viviendas en el cuarto trimestre de 2024, no se ha concretado ya que de acuerdo a la información proporcionada por el administrador de contrato se realizará una inspección a la obra para determinar el avance real ; así como la recontratación de 80 viviendas que serán entregadas para el cuarto trimestre de 2026</t>
  </si>
  <si>
    <t>Al cuarto trimestre del 2024 se reporta 4.270 viviendas terminadas, 62 viviendas en proceso de suscripción de acta entrega provisional, que se plantea entregar en el cuarto trimestre del 2025, con Memorando Nro. CIEP-CGJ-2024-0357-M Coordinación Juridica informa que el estado de la mediación es que no se ha logrado acuerdo entre las partes y están a la espera que redacte acta de imposibilidad de mediación. La meta de 4334 viviendas baja debido a que MIDUVI con oficio MIDUVI-SV-2021-1291-O de fecha 28 de junio de 2021 actualiza el listado de beneficiarios.</t>
  </si>
  <si>
    <t>Al cuarto trimestre 2024 se cuenta con 4381 viviendas terminadas; en ejecución 137 (113 viviendas ejecutándose, 24 viviendas suspendidas, y 81 viviendas no se ejecutarán por problemas legales y desistimientos.</t>
  </si>
  <si>
    <t>Al cuarto trimestre 2024 se mantiene el reporte de las  918 viviendas terminadas (68 viviendas con Recepción Definitiva Presunta de Pleno Derecho), 40 viviendas con terminación unilateral que se plantean su recontratación y entrega el cuarto trimestre del 2024; y 34 viviendas que no se ejecutarán por problemas técnicos, jurídicos y desistimiento de los beneficiarios, se plantea su contratación una vez que MIDUVI defina los nuevos beneficiarios siendo esto, se realizará la entrega de estas viviendas para el tercer trimestre del 2025.</t>
  </si>
  <si>
    <t>Se han contratado desde el 2018 al 2021 un total de 362 viviendas; al cuarto trimestre de 2024 contamos con 324 viviendas entregadas y 38 viviendas no se ejecutarán por problemas legales, técnicos o desistimientos.</t>
  </si>
  <si>
    <t>Al cuarto trimestre del 2024 se encuentran entregadas 1335 viviendas, en ejecución 81 viviendas(de las cuales 2 viviendas corresponden al proyecto Rivotorto que se ha sido establecido por el ente rector se financie con este convenio), 141 por recontrar, 81 viviendas con financiamiento fiscal en etapa precontractual, 30 viviendas los cuales dependen del diseño de tipologías emitidas por el ente rector MIDUVI solicitando los lineamientos y directrices para procesos de contratación) y 55 viviendas que no se ejecutarán por problemas técnicos, jurídicos y desistimiento de los beneficiarios.
No se puede estabecer una meta ya que MIDUVI en relación a la necesidad remite los expedientes correspondientes</t>
  </si>
  <si>
    <t>Durante el cuarto trimestre 2024, se encuentra en proceso de contrato modificatorio para poder dar inicio a los proyectos de este contrato, por lo que se aplaza el inicio, aún no ha iniciado la ejecución por falta de trabajos del GAD de Imbaura(Pimampiro) y el GAD de Chimborazo (Chunchi) y la entrega de las obras</t>
  </si>
  <si>
    <t>En el cuarto trimestre de 2024, se indica que se han entregado 326 reparaciones, 19 viviendas que corresponden al contrato 004-2024 aún no ha iniciado la ejecución por falta de trabajos del GAD de Imbaura(Pimampiro) y el GAD de Chimborazo (Chunchi),  26 intervenciones (entre viviendas y reparaciones por contratar, de los cuales no se remiten aún las tipologías validadas por parte de MIDUVI), 32 reparaciones que no se ejecutarán por problemas técnicos, jurídicos y desistimiento de los beneficiarios.
Aún no se transfieren todos los recursos que estipula el convenio.
No se puede estabecer una meta ya que MIDUVI en relación a la necesidad remite los expedientes correspondientes.</t>
  </si>
  <si>
    <t>Al cuarto trimestre de 2024 se encuentra suscrita el acta de recepción provisional con fecha 02 de mayo de 2024, por parte de la EP se realizan las acciones correspondientes para la renovación del plazo del convenio siendo este por un año más, teniendo en cuenta que se tiene previsto la recepcion definitiva en el cuarto trimestre del 2024 y luego la liquidación y cierre administrativo del mismo.
Se encuentra a la espera  para la suscripción de actas de recepción  definitiva de vivienda.</t>
  </si>
  <si>
    <t>Durante el cuarto trimestre 2024 se encuentra en proceso de contrato modificatorio para poder dar inicio a los proyectos de este contrato, por lo que se aplaza el inicio, aún no ha iniciado la ejecución por falta de trabajos del GAD de Imbaura(Pimampiro) y el GAD de Chimborazo (Chunchi) y la entrega de las obras</t>
  </si>
  <si>
    <t>infancia con futuro (kit de saneamiento)</t>
  </si>
  <si>
    <t xml:space="preserve">Mediante Resolución Administrativa signada a través del Sistema de Gestión Documental Quipux con el Nro. CIEP-CGAF-2024-0007-R de 25 de abril de 2024 se dió inicio al procedimiento de contratación del proyectomediante Resolución Nro. CIEP-CGAF-2024-0009-R de 14 de junio de 2024 se resuelve: "declarar DESIERTO el procedimiento de Menor Cuantía de Obras signado con el código Nro. MCO-CIEP-2024-001 cuyo objeto es la “EJECUCION DE 36 KIT DE SANEAMIENTO EN LOS CANTONES DE PORTOVIEJO, AZOGUES, MORONA, IBARRA EN LAS PROVINCIAS DE MANABÍ, CAÑAR, MORONA SANTIAGO E IMBABURA”
Al cuarto trimestre se tiene suscrito el contrato Nro. 020-2024, de fecha 28/10/2024, con una ejecucion de 44%, con el que inició el cronograma de ejecución de trabajos. </t>
  </si>
  <si>
    <t>Las exigencias de los waoranis cambiaron los diseños planteados por el MIDUVI, lo que ha ocasionado la necesidad de ejecución de rubros adicionales y una diferencia de cantidades durante, debido a la falta de recursos para cubrir los requerimientos anteriores, se ha solicitado de manera reiterativa al MIDUVI, la asignación de los recursos para cubrir los trabajos adicionales, obra con avance del 99%.
El contratista mediante OFICIO – N009 NID2024 de 21 de febrero de 2024, desiste del cobro de valores de las planillas de incrementos de cantidades y rubros nuevos, que a pesar de ser trabajos aprobados y ejecutados no cuentan con financiamiento o no cuentan con certificación presupuestaria que valide el pago de esos rubros.
Por consiguiente se estableció una propuesta o alternativa desde Creamos Infraestructura EP para proceder a la liquidación económica y cierre administrativo del Contrato GEN-OB-ECPT-01-2019 y Contrato Complementario No. 041-2020 proyecto DIKAPARE CONSTRUCCIÓN DE 23 CASAS PARA LA COMUNIDAD, la cual consiste en pagar a NOVOHABIT CIA. LTDA. los valores pendientes correspondientes a la planilla 10 de liquidación del contrato original y de la planilla única del contrato complementario, que cuentan con financiamiento o certificación presupuestaria.
Se suscribe la recepción provisional el 05 de noviembre de 2024</t>
  </si>
  <si>
    <t>•	convenio o-03038-pam-ep-2018: convenio de cooperación interinstitucional entre la empresa pública de exploración y explotación de hidrocarburos petroamazonas ep; el ministerio de desarrollo urbano y vivienda -miduvi; y, la empresa pública casa para todos ep.</t>
  </si>
  <si>
    <t>Número de viviendas nuevas entregadas</t>
  </si>
  <si>
    <t>Venta de bienes</t>
  </si>
  <si>
    <t>https://viviendaydesarrollourbano.gob.ec/transparencia/lotaip/2024/</t>
  </si>
  <si>
    <t>https://viviendaydesarrollourbano.gob.ec/rendicion-cuentas/2023/</t>
  </si>
  <si>
    <t>ÍNFIMA CUANTÍA</t>
  </si>
  <si>
    <t>CATALOGO ELECTRONICO</t>
  </si>
  <si>
    <t>CONSULTORIA - CONTRATACIÓN DIRECTA</t>
  </si>
  <si>
    <t>LICITACIÓN DE SEGUROS</t>
  </si>
  <si>
    <t>MENOR CUANTIA OBRA</t>
  </si>
  <si>
    <t>REGIMEN ESPECIAL -CONTRATOS ENTRE ENTIDADES PÚBLICAS O SUS SUBSIDIARIAS</t>
  </si>
  <si>
    <t>REGIMEN ESPECIAL - GIRO ESPECÍFICO DE NEGOCIO</t>
  </si>
  <si>
    <t>PROVINCIAS DE CAÑAR, CHIMBORAZO, COTOPAXI, ESMERALDAS, GUAYAS, LOS RIOS Y PICHINCHA</t>
  </si>
  <si>
    <t>Políticas públicas del eje desarrollo - Decenio Afrodescendiente -  Garantizar la implementación de
planes de vivienda dignos para el
pueblo afroecuatoriano</t>
  </si>
  <si>
    <t>ENTREGA DE VIVIENDAS DE INTERES SOCIAL 100% SUBVENCIONADAS, EN SEGMENTO 1A TERRENO PROPIO DEL BENEFICIARIO Y 1B TERRENO DEL ESTADO, CON SU RESPECTIVA TIPOLOGÍA DE ACUERDO A LA REGION</t>
  </si>
  <si>
    <t>SE DISEÑA E IMPLEMENTA PLANES DE VIVIENDA EN BASE A LA REGION DONDE SERÁ IMPLANTADA LA VIVIENDA, ASÍ COMO EL SISTEMA CONSTRUCTIVO</t>
  </si>
  <si>
    <t>No se identifica politica vigente en el periodo que se rinde cuentas por parte del Consejo Nacional de Competencia</t>
  </si>
  <si>
    <t>ENTREGA DE VIVIENDAS DE INTERES SOCIAL 100% SUBVENCIONADAS, EN SEGMENTO 1A TERRENO PROPIO DEL BENEFICIARIO Y 1B TERRENO DEL ESTADO</t>
  </si>
  <si>
    <t>GARANTIZAR EL ACCESO A UNA VIVIENDA CON ACCESIBILIDAD UNIVERSAL, DE ACUERDO A LA NORMA INEN, CUMPLIIENDO ESTANDARES ADECUADOS, COMO RADIOS DE GIRO, ALTURAS, TEXTURA DE PISOS, MOBILIARIO, ENTRE OTROS</t>
  </si>
  <si>
    <t>Impulsar programas de vivienda con parámetros de
accesibilidad
 Implementar normativa técnica de accesibilidad
en la infraestructura pública</t>
  </si>
  <si>
    <t xml:space="preserve"> Fortalecer la coordinación y la incorporación de la perspectiva de género en todos los sectores y todos los niveles de gobierno para la implementación integrada de programas sobre el cambio climático (Conclusiones CSW66, 2022)</t>
  </si>
  <si>
    <t>REDUCIR LA VULNERABILIDAD AMBIENTAL, SOCIAL Y ECONÓMICA FRENTE AL CAMBIO CLIMÁTICO; EL MIDUVI GARANTIZA EL ACCESO A UN HÁBITAT SEGURO Y SALUDABLE</t>
  </si>
  <si>
    <t xml:space="preserve">No existierón aportes por parte de la ciudania </t>
  </si>
  <si>
    <t>Objetivo Estratégico OE1</t>
  </si>
  <si>
    <t>Objetivo Estratégico OE2</t>
  </si>
  <si>
    <t>Objetivo Estratégico OE3</t>
  </si>
  <si>
    <t>Objetivo Estratégico OE4</t>
  </si>
  <si>
    <t>https://www.compraspublicas.gob.ec/ProcesoContratacion/compras/IC/buscarInfima.cpe#</t>
  </si>
  <si>
    <t>https://app.powerbi.com/view?r=eyJrIjoiMWI4MjI3ODktYWY0NS00YWRmLThmMzItMDZhOWNiZmY2NTI1IiwidCI6ImQ2NDk2NzM4LWY5MTItNGExZS04NDE1LTQwY2E2ZjRhOTRlZCJ9</t>
  </si>
  <si>
    <t>De manera preliminar se ha completado la información del formulario de
Rendición de Cuentas 2024, con insumos de Gerencia Técnica de
Proyectos, Gerencia de Alianzas y Negocios, Coordinación General de
Planificación y Gestión Estratégica, Coordinación General Administrativa
Financiera, Coordinación General Jurídica y otras áreas.</t>
  </si>
  <si>
    <t>El informe narrativo preliminar, ha sido elaborado con insumos de la
Gerencia Técnica de Proyectos, Gerencia de Alianzas y Negocios,
Coordinación General de Planificación y Gestión Estratégica,
Coordinación General Administrativa Financiera, Coordinación General
Jurídica y otras áreas</t>
  </si>
  <si>
    <t>META</t>
  </si>
  <si>
    <t>AREA</t>
  </si>
  <si>
    <t>DNA8-TVIPyA-0017-2024</t>
  </si>
  <si>
    <t>CIEP-GG-2024-0436-E</t>
  </si>
  <si>
    <t>https://viviendaydesarrollourbano.gob.ec/wp-content/uploads/DNA8-TVIPyA-0017-2024.pdf</t>
  </si>
  <si>
    <t>comunicacion@viviendaydesarrollourbano.gob.ec</t>
  </si>
  <si>
    <t>OBJETIVOS ESTRATEGICOS/COMPETE</t>
  </si>
  <si>
    <t>EMPRESAS PÚBLICA VVIENDA Y DESARROLLO URBANO</t>
  </si>
  <si>
    <t>https://viviendaydesarrollourbano.gob.ec/wp-content/uploads/2025/06/1.-Estructura-Organizacional-Cobertura-Unidades-Atencion-2024.pdf</t>
  </si>
  <si>
    <t>https://viviendaydesarrollourbano.gob.ec/wp-content/uploads/2025/06/2.-Mecanismos-de-participacion-ciudadana-2024.pdf</t>
  </si>
  <si>
    <t>https://viviendaydesarrollourbano.gob.ec/wp-content/uploads/2025/06/3.-Convocatoria-participacion-territorio.pdf</t>
  </si>
  <si>
    <t>https://viviendaydesarrollourbano.gob.ec/wp-content/uploads/2025/06/4.-Audiencia-publica-VDUEP.pdf</t>
  </si>
  <si>
    <t>https://viviendaydesarrollourbano.gob.ec/wp-content/uploads/2025/06/5.-Mecanismos-de-control-social-quejas.pdf</t>
  </si>
  <si>
    <t>https://viviendaydesarrollourbano.gob.ec/wp-content/uploads/2025/06/6.-PGNEI-y-POA-2024.pdf</t>
  </si>
  <si>
    <t>https://viviendaydesarrollourbano.gob.ec/wp-content/uploads/2025/06/7.-Plan-Estrategico-Epcpt-2021-2025.pdf</t>
  </si>
  <si>
    <t>https://viviendaydesarrollourbano.gob.ec/wp-content/uploads/2025/06/8.-balance_de_situaciOn_financiera-signed-signed0751519001747840632.pdf</t>
  </si>
  <si>
    <t>https://viviendaydesarrollourbano.gob.ec/wp-content/uploads/2025/06/9.-certificado_empresa_ruc0383469001747840633.pdf</t>
  </si>
  <si>
    <t>https://viviendaydesarrollourbano.gob.ec/wp-content/uploads/2025/06/10.-certificado_cumplimiento_tributario0071384001747840633.pdf</t>
  </si>
  <si>
    <t>https://viviendaydesarrollourbano.gob.ec/wp-content/uploads/2025/06/11.-Donaciones-VDUEP-2024.pdf</t>
  </si>
  <si>
    <t>https://transparencia.dpe.gob.ec/entidades/1386#</t>
  </si>
  <si>
    <t>https://viviendaydesarrollourbano.gob.ec/wp-content/uploads/2025/05/Acta_de-Aprobacion_Reunion_RC00211_junio-signed.pdf</t>
  </si>
  <si>
    <t xml:space="preserve">https://viviendaydesarrollourbano.gob.ec/wp-content/uploads/2025/05/Informe-Rendicion-Cuentas-VDUEP-2024.pdf
</t>
  </si>
  <si>
    <t xml:space="preserve">https://viviendaydesarrollourbano.gob.ec/wp-content/uploads/2025/05/medios-digitales-que-dispone-la-CIEP.pdf
</t>
  </si>
  <si>
    <t xml:space="preserve">https://viviendaydesarrollourbano.gob.ec/wp-content/uploads/2025/05/Invitacion-a-Autoridades-y-participantes-del-proceso-de-RDC.pdf
</t>
  </si>
  <si>
    <t xml:space="preserve">https://youtu.be/pCQaMOeq2xY
</t>
  </si>
  <si>
    <t xml:space="preserve">https://viviendaydesarrollourbano.gob.ec/wp-content/uploads/2025/05/Acta-evento.pdf
https://viviendaydesarrollourbano.gob.ec/wp-content/uploads/2025/05/acta-realizacion-rendicion-de-cuentas-VDUEP-2.pdf
</t>
  </si>
  <si>
    <t xml:space="preserve">https://viviendaydesarrollourbano.gob.ec/wp-content/uploads/2025/05/Informe-Deliberacion-rendicion-cuentas.pdf
</t>
  </si>
  <si>
    <t>Mediante Acta de reunión realizda el 11 de junio 2025, máxima autoridad y equipo de rendición de cuentas de la empresa aprueban el informe de rendición de cuentas 2024 VDUEP, una vez que se realizó la socialización interna en la empresa.</t>
  </si>
  <si>
    <t>El informe narrativo fue difundido por la pagina web  y redesde sociales de VDUEP, desde 18 de junio de 2025, el material de difusión se diseñó con ínea grafica gubernametla de rendición de cuentas, socializando los mensionados insumos e invitación a participar a la ciudadania</t>
  </si>
  <si>
    <t xml:space="preserve">La empresa publica VDUEP , comunico de forma amplia utilizando las redes sociales, correos y oficios de invitación. </t>
  </si>
  <si>
    <t>El equipo de rendición de cuentas realizo el proceso en el tiempo establecido el 24 de junio 2025</t>
  </si>
  <si>
    <t>La empresa publica VDUEP, realizó el proceso de rendición de cuentas en el tiempo establecido, según el reglamento de rendicón de cuentas vigente.</t>
  </si>
  <si>
    <t>En la deliberación publica realizada por la Empresa VDUEP, por parte de la ciudadania existieron dos preguntas, mismas que se respondieron y aclararon, el compromiso es ampliar el informe narrativo el mismo que es cargado y actualizado.</t>
  </si>
  <si>
    <t>Por parte de la ciudania no existieron aportes, unicamente existieron preguntas especificas sobre los proyectos y areas de constucción de las viviendas.</t>
  </si>
  <si>
    <t>24 de junio de 2025</t>
  </si>
  <si>
    <t>Se registra en los periodos establecidos</t>
  </si>
  <si>
    <t>https://viviendaydesarrollourbano.gob.ec/wp-content/uploads/2025/05/Formulario-RC-VDUEP-2024-1.xlsx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</si>
</sst>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0.00_ ;_ &quot;$&quot;* \-#,##0.00_ ;_ &quot;$&quot;* &quot;-&quot;??_ ;_ @_ "/>
    <numFmt numFmtId="43" formatCode="_ * #,##0.00_ ;_ * \-#,##0.00_ ;_ * &quot;-&quot;??_ ;_ @_ "/>
    <numFmt numFmtId="164" formatCode="0_ ;\-0\ "/>
  </numFmts>
  <fonts count="29">
    <font>
      <sz val="11"/>
      <color theme="1"/>
      <name val="Calibri"/>
      <charset val="134"/>
      <scheme val="minor"/>
    </font>
    <font>
      <sz val="11"/>
      <color theme="1"/>
      <name val="Calibri"/>
      <family val="2"/>
      <scheme val="minor"/>
    </font>
    <font>
      <sz val="11"/>
      <color theme="1"/>
      <name val="Arial"/>
      <charset val="134"/>
    </font>
    <font>
      <b/>
      <sz val="11"/>
      <color theme="1"/>
      <name val="Arial"/>
      <charset val="134"/>
    </font>
    <font>
      <sz val="9"/>
      <color rgb="FF000000"/>
      <name val="Arial"/>
      <charset val="134"/>
    </font>
    <font>
      <b/>
      <sz val="10"/>
      <color rgb="FFFFFFFF"/>
      <name val="Arial"/>
      <charset val="134"/>
    </font>
    <font>
      <sz val="7"/>
      <color rgb="FF808080"/>
      <name val="Arial"/>
      <charset val="134"/>
    </font>
    <font>
      <sz val="8"/>
      <color theme="1"/>
      <name val="Arial"/>
      <charset val="134"/>
    </font>
    <font>
      <b/>
      <sz val="8"/>
      <color theme="1"/>
      <name val="Arial"/>
      <charset val="134"/>
    </font>
    <font>
      <sz val="8"/>
      <color rgb="FFFFFFFF"/>
      <name val="Arial"/>
      <charset val="134"/>
    </font>
    <font>
      <sz val="7"/>
      <color rgb="FFFFFFFF"/>
      <name val="Arial"/>
      <charset val="134"/>
    </font>
    <font>
      <sz val="5"/>
      <color rgb="FF808080"/>
      <name val="Arial"/>
      <charset val="134"/>
    </font>
    <font>
      <sz val="5"/>
      <color rgb="FFFFFFFF"/>
      <name val="Arial"/>
      <charset val="134"/>
    </font>
    <font>
      <sz val="6"/>
      <color rgb="FF000000"/>
      <name val="Arial"/>
      <charset val="134"/>
    </font>
    <font>
      <sz val="6"/>
      <color rgb="FFFFFFFF"/>
      <name val="Arial"/>
      <charset val="134"/>
    </font>
    <font>
      <sz val="6"/>
      <color rgb="FF808080"/>
      <name val="Arial"/>
      <charset val="134"/>
    </font>
    <font>
      <sz val="6.5"/>
      <color rgb="FF000000"/>
      <name val="Arial"/>
      <charset val="134"/>
    </font>
    <font>
      <sz val="11"/>
      <color rgb="FFFF0000"/>
      <name val="Arial"/>
      <charset val="134"/>
    </font>
    <font>
      <sz val="11"/>
      <color theme="1"/>
      <name val="Calibri"/>
      <charset val="134"/>
      <scheme val="minor"/>
    </font>
    <font>
      <sz val="9"/>
      <color theme="1"/>
      <name val="Arial"/>
      <family val="2"/>
    </font>
    <font>
      <sz val="8"/>
      <color theme="1"/>
      <name val="Arial"/>
      <family val="2"/>
    </font>
    <font>
      <sz val="11"/>
      <color theme="1"/>
      <name val="Arial"/>
      <family val="2"/>
    </font>
    <font>
      <sz val="8"/>
      <name val="Calibri"/>
      <family val="2"/>
      <scheme val="minor"/>
    </font>
    <font>
      <u/>
      <sz val="11"/>
      <color theme="10"/>
      <name val="Calibri"/>
      <family val="2"/>
      <scheme val="minor"/>
    </font>
    <font>
      <sz val="8"/>
      <color rgb="FF000000"/>
      <name val="Arial"/>
      <family val="2"/>
    </font>
    <font>
      <sz val="7"/>
      <name val="Arial"/>
      <family val="2"/>
    </font>
    <font>
      <u/>
      <sz val="7"/>
      <name val="Calibri"/>
      <family val="2"/>
      <scheme val="minor"/>
    </font>
    <font>
      <sz val="7"/>
      <color rgb="FFFFFFFF"/>
      <name val="Arial"/>
      <family val="2"/>
    </font>
    <font>
      <b/>
      <sz val="11"/>
      <color theme="1"/>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6">
    <xf numFmtId="0" fontId="0" fillId="0" borderId="0"/>
    <xf numFmtId="43" fontId="18" fillId="0" borderId="0" applyFont="0" applyFill="0" applyBorder="0" applyAlignment="0" applyProtection="0"/>
    <xf numFmtId="44" fontId="18" fillId="0" borderId="0" applyFont="0" applyFill="0" applyBorder="0" applyAlignment="0" applyProtection="0"/>
    <xf numFmtId="9" fontId="18" fillId="0" borderId="0" applyFont="0" applyFill="0" applyBorder="0" applyAlignment="0" applyProtection="0"/>
    <xf numFmtId="0" fontId="23" fillId="0" borderId="0" applyNumberFormat="0" applyFill="0" applyBorder="0" applyAlignment="0" applyProtection="0"/>
    <xf numFmtId="0" fontId="1" fillId="0" borderId="0"/>
  </cellStyleXfs>
  <cellXfs count="131">
    <xf numFmtId="0" fontId="0" fillId="0" borderId="0" xfId="0"/>
    <xf numFmtId="0" fontId="2" fillId="0" borderId="0" xfId="0" applyFont="1"/>
    <xf numFmtId="0" fontId="4" fillId="0" borderId="0" xfId="0" applyFont="1" applyAlignment="1">
      <alignment vertical="center"/>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2" fillId="0" borderId="0" xfId="0" applyFont="1" applyAlignment="1">
      <alignment horizontal="center"/>
    </xf>
    <xf numFmtId="0" fontId="14" fillId="2" borderId="2" xfId="0" applyFont="1" applyFill="1" applyBorder="1" applyAlignment="1">
      <alignment vertical="center" wrapText="1"/>
    </xf>
    <xf numFmtId="0" fontId="2" fillId="0" borderId="2" xfId="0" applyFont="1" applyBorder="1"/>
    <xf numFmtId="0" fontId="10" fillId="2" borderId="2" xfId="0" applyFont="1" applyFill="1" applyBorder="1" applyAlignment="1">
      <alignment vertical="center" wrapText="1"/>
    </xf>
    <xf numFmtId="0" fontId="13" fillId="0" borderId="0" xfId="0" applyFont="1" applyAlignment="1">
      <alignment vertical="center"/>
    </xf>
    <xf numFmtId="0" fontId="11" fillId="0" borderId="0" xfId="0" applyFont="1" applyAlignment="1">
      <alignment horizontal="center" vertical="center" wrapText="1"/>
    </xf>
    <xf numFmtId="0" fontId="13" fillId="0" borderId="0" xfId="0" applyFont="1" applyAlignment="1">
      <alignment horizontal="left" vertical="center" indent="1"/>
    </xf>
    <xf numFmtId="0" fontId="16" fillId="0" borderId="0" xfId="0" applyFont="1" applyAlignment="1">
      <alignment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7" fillId="0" borderId="0" xfId="0" applyFont="1"/>
    <xf numFmtId="0" fontId="24" fillId="0" borderId="2" xfId="0" applyFont="1" applyBorder="1" applyAlignment="1">
      <alignment horizontal="left" vertical="center" wrapText="1"/>
    </xf>
    <xf numFmtId="0" fontId="25" fillId="0" borderId="2" xfId="0" applyFont="1" applyBorder="1" applyAlignment="1">
      <alignment vertical="center" wrapText="1"/>
    </xf>
    <xf numFmtId="44" fontId="25" fillId="0" borderId="2" xfId="2" applyFont="1" applyBorder="1"/>
    <xf numFmtId="0" fontId="25" fillId="0" borderId="2" xfId="0" applyFont="1" applyBorder="1" applyAlignment="1">
      <alignment horizontal="center" vertical="center" wrapText="1"/>
    </xf>
    <xf numFmtId="43" fontId="2" fillId="0" borderId="0" xfId="0" applyNumberFormat="1" applyFont="1"/>
    <xf numFmtId="0" fontId="25" fillId="3" borderId="2" xfId="0" applyFont="1" applyFill="1" applyBorder="1" applyAlignment="1">
      <alignment horizontal="center" vertical="center" wrapText="1"/>
    </xf>
    <xf numFmtId="0" fontId="25" fillId="4" borderId="2" xfId="0" applyFont="1" applyFill="1" applyBorder="1" applyAlignment="1">
      <alignment vertical="center" wrapText="1"/>
    </xf>
    <xf numFmtId="0" fontId="25" fillId="0" borderId="2" xfId="0" applyFont="1" applyBorder="1" applyAlignment="1">
      <alignment horizontal="left" vertical="center" wrapText="1"/>
    </xf>
    <xf numFmtId="0" fontId="25" fillId="0" borderId="2" xfId="0" applyFont="1" applyBorder="1" applyAlignment="1">
      <alignment horizontal="center"/>
    </xf>
    <xf numFmtId="0" fontId="25" fillId="0" borderId="2" xfId="0" applyFont="1" applyBorder="1" applyAlignment="1">
      <alignment horizontal="center" vertical="center"/>
    </xf>
    <xf numFmtId="9" fontId="25" fillId="0" borderId="2" xfId="3" applyFont="1" applyBorder="1" applyAlignment="1">
      <alignment horizontal="center" vertical="center" wrapText="1"/>
    </xf>
    <xf numFmtId="43" fontId="25" fillId="0" borderId="2" xfId="1" applyFont="1" applyBorder="1" applyAlignment="1">
      <alignment horizontal="center" vertical="center"/>
    </xf>
    <xf numFmtId="43" fontId="20" fillId="0" borderId="2" xfId="1" applyFont="1" applyBorder="1" applyAlignment="1">
      <alignment horizontal="center" vertical="center"/>
    </xf>
    <xf numFmtId="10" fontId="25" fillId="0" borderId="2" xfId="3" applyNumberFormat="1" applyFont="1" applyBorder="1" applyAlignment="1">
      <alignment horizontal="center"/>
    </xf>
    <xf numFmtId="44" fontId="25" fillId="0" borderId="2" xfId="2" applyFont="1" applyBorder="1" applyAlignment="1">
      <alignment horizontal="center" vertical="center" wrapText="1"/>
    </xf>
    <xf numFmtId="44" fontId="25" fillId="0" borderId="2" xfId="2" applyFont="1" applyBorder="1" applyAlignment="1">
      <alignment horizontal="center"/>
    </xf>
    <xf numFmtId="9" fontId="25" fillId="0" borderId="2" xfId="0" applyNumberFormat="1" applyFont="1" applyBorder="1" applyAlignment="1">
      <alignment horizontal="center" vertical="center" wrapText="1"/>
    </xf>
    <xf numFmtId="0" fontId="2" fillId="4" borderId="0" xfId="0" applyFont="1" applyFill="1"/>
    <xf numFmtId="0" fontId="8" fillId="4" borderId="0" xfId="0" applyFont="1" applyFill="1" applyAlignment="1">
      <alignment horizontal="left" vertical="center" indent="1"/>
    </xf>
    <xf numFmtId="0" fontId="21" fillId="0" borderId="0" xfId="0" applyFont="1" applyAlignment="1">
      <alignment horizontal="center" vertical="center"/>
    </xf>
    <xf numFmtId="0" fontId="2" fillId="0" borderId="0" xfId="0" applyFont="1" applyAlignment="1">
      <alignment horizontal="center" vertical="center"/>
    </xf>
    <xf numFmtId="0" fontId="19" fillId="0" borderId="1" xfId="0" applyFont="1" applyBorder="1" applyAlignment="1">
      <alignment horizontal="center" vertical="center"/>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0" fontId="19" fillId="0" borderId="0" xfId="0" applyFont="1" applyAlignment="1">
      <alignment horizontal="center" vertical="center"/>
    </xf>
    <xf numFmtId="0" fontId="3" fillId="0" borderId="0" xfId="0" applyFont="1" applyAlignment="1">
      <alignment horizontal="center" vertical="center"/>
    </xf>
    <xf numFmtId="0" fontId="28" fillId="0" borderId="0" xfId="0" applyFont="1" applyAlignment="1">
      <alignment horizontal="center" vertical="center"/>
    </xf>
    <xf numFmtId="0" fontId="5"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164" fontId="25" fillId="0" borderId="2" xfId="1" applyNumberFormat="1" applyFont="1" applyBorder="1" applyAlignment="1">
      <alignment horizontal="center" vertical="center" wrapText="1"/>
    </xf>
    <xf numFmtId="0" fontId="25" fillId="0" borderId="2" xfId="0" applyFont="1" applyBorder="1" applyAlignment="1">
      <alignment horizontal="center" vertical="center" wrapText="1"/>
    </xf>
    <xf numFmtId="0" fontId="25" fillId="4"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14" fontId="25" fillId="0" borderId="2" xfId="0" applyNumberFormat="1" applyFont="1" applyBorder="1" applyAlignment="1">
      <alignment horizontal="center" vertical="center" wrapText="1"/>
    </xf>
    <xf numFmtId="0" fontId="9" fillId="2" borderId="2" xfId="0" applyFont="1" applyFill="1" applyBorder="1" applyAlignment="1">
      <alignment horizontal="center" vertical="center" wrapText="1"/>
    </xf>
    <xf numFmtId="0" fontId="25" fillId="3" borderId="2" xfId="0" applyFont="1" applyFill="1" applyBorder="1" applyAlignment="1">
      <alignment horizontal="left" vertical="center" wrapText="1"/>
    </xf>
    <xf numFmtId="0" fontId="25"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25" fillId="0" borderId="2" xfId="0" applyFont="1" applyBorder="1" applyAlignment="1">
      <alignment horizontal="left" vertical="center" wrapText="1"/>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xf>
    <xf numFmtId="0" fontId="25" fillId="0" borderId="6" xfId="0" applyFont="1" applyBorder="1" applyAlignment="1">
      <alignment horizontal="center"/>
    </xf>
    <xf numFmtId="0" fontId="25" fillId="0" borderId="7" xfId="0" applyFont="1" applyBorder="1" applyAlignment="1">
      <alignment horizontal="center"/>
    </xf>
    <xf numFmtId="0" fontId="25" fillId="0" borderId="8" xfId="0" applyFont="1" applyBorder="1" applyAlignment="1">
      <alignment horizontal="center"/>
    </xf>
    <xf numFmtId="0" fontId="25" fillId="0" borderId="2" xfId="0" applyFont="1" applyBorder="1" applyAlignment="1">
      <alignment horizontal="center" wrapText="1"/>
    </xf>
    <xf numFmtId="0" fontId="25" fillId="4" borderId="2" xfId="0" applyFont="1" applyFill="1" applyBorder="1" applyAlignment="1">
      <alignment horizontal="center"/>
    </xf>
    <xf numFmtId="0" fontId="2" fillId="0" borderId="2" xfId="0" applyFont="1" applyBorder="1" applyAlignment="1">
      <alignment horizont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25" fillId="0" borderId="6" xfId="0" applyFont="1" applyBorder="1" applyAlignment="1">
      <alignment horizontal="left" vertical="center" wrapText="1"/>
    </xf>
    <xf numFmtId="0" fontId="25" fillId="0" borderId="7" xfId="0" applyFont="1" applyBorder="1" applyAlignment="1">
      <alignment horizontal="left" vertical="center" wrapText="1"/>
    </xf>
    <xf numFmtId="0" fontId="25" fillId="0" borderId="8" xfId="0" applyFont="1" applyBorder="1" applyAlignment="1">
      <alignment horizontal="left" vertical="center" wrapText="1"/>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6" fillId="0" borderId="2" xfId="4" applyFont="1" applyBorder="1" applyAlignment="1">
      <alignment horizontal="center"/>
    </xf>
    <xf numFmtId="0" fontId="27" fillId="2" borderId="2" xfId="0" applyFont="1" applyFill="1" applyBorder="1" applyAlignment="1">
      <alignment horizontal="center" vertical="center" wrapText="1"/>
    </xf>
    <xf numFmtId="0" fontId="9" fillId="2" borderId="2" xfId="0" applyFont="1" applyFill="1" applyBorder="1" applyAlignment="1">
      <alignment horizontal="center" vertical="top" wrapText="1"/>
    </xf>
    <xf numFmtId="0" fontId="9" fillId="2" borderId="2" xfId="0" applyFont="1" applyFill="1" applyBorder="1" applyAlignment="1">
      <alignment horizontal="left" vertical="top" wrapText="1"/>
    </xf>
    <xf numFmtId="0" fontId="20" fillId="4" borderId="2" xfId="0" applyFont="1" applyFill="1" applyBorder="1" applyAlignment="1">
      <alignment horizontal="center" vertical="center" wrapText="1"/>
    </xf>
    <xf numFmtId="43" fontId="25" fillId="0" borderId="2" xfId="1" applyFont="1" applyBorder="1" applyAlignment="1">
      <alignment horizontal="center" vertical="center"/>
    </xf>
    <xf numFmtId="43" fontId="25" fillId="0" borderId="2" xfId="1" applyFont="1" applyBorder="1" applyAlignment="1">
      <alignment horizontal="center" vertical="center" wrapText="1"/>
    </xf>
    <xf numFmtId="43" fontId="25" fillId="0" borderId="2" xfId="1" applyFont="1" applyBorder="1" applyAlignment="1">
      <alignment horizontal="center"/>
    </xf>
    <xf numFmtId="0" fontId="25" fillId="4" borderId="6" xfId="0" applyFont="1" applyFill="1" applyBorder="1" applyAlignment="1">
      <alignment horizontal="center" vertical="center" wrapText="1"/>
    </xf>
    <xf numFmtId="0" fontId="25" fillId="4" borderId="7" xfId="0" applyFont="1" applyFill="1" applyBorder="1" applyAlignment="1">
      <alignment horizontal="center" vertical="center" wrapText="1"/>
    </xf>
    <xf numFmtId="0" fontId="25" fillId="4" borderId="8" xfId="0" applyFont="1" applyFill="1" applyBorder="1" applyAlignment="1">
      <alignment horizontal="center" vertical="center" wrapText="1"/>
    </xf>
    <xf numFmtId="0" fontId="25" fillId="0" borderId="2" xfId="5" applyFont="1" applyBorder="1" applyAlignment="1">
      <alignment horizontal="center" vertical="center" wrapText="1"/>
    </xf>
    <xf numFmtId="0" fontId="26" fillId="0" borderId="2" xfId="4" applyFont="1" applyBorder="1" applyAlignment="1">
      <alignment horizontal="center" wrapText="1"/>
    </xf>
    <xf numFmtId="0" fontId="15" fillId="0" borderId="14" xfId="0" applyFont="1" applyBorder="1" applyAlignment="1">
      <alignment horizontal="center" vertical="center" wrapText="1"/>
    </xf>
    <xf numFmtId="0" fontId="15" fillId="0" borderId="0" xfId="0" applyFont="1" applyAlignment="1">
      <alignment horizontal="center" vertical="center" wrapText="1"/>
    </xf>
    <xf numFmtId="0" fontId="2" fillId="0" borderId="0" xfId="0" applyFont="1" applyAlignment="1">
      <alignment horizontal="center"/>
    </xf>
    <xf numFmtId="0" fontId="15" fillId="0" borderId="2" xfId="0" applyFont="1" applyBorder="1" applyAlignment="1">
      <alignment horizontal="center" vertical="center" wrapText="1"/>
    </xf>
    <xf numFmtId="0" fontId="2" fillId="0" borderId="2" xfId="0" applyFont="1" applyBorder="1" applyAlignment="1">
      <alignment horizont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26" fillId="0" borderId="6" xfId="4" applyFont="1" applyBorder="1" applyAlignment="1">
      <alignment horizontal="center" wrapText="1"/>
    </xf>
    <xf numFmtId="0" fontId="25" fillId="0" borderId="7" xfId="0" applyFont="1" applyBorder="1" applyAlignment="1">
      <alignment horizontal="center" wrapText="1"/>
    </xf>
    <xf numFmtId="0" fontId="25" fillId="0" borderId="8" xfId="0" applyFont="1" applyBorder="1" applyAlignment="1">
      <alignment horizontal="center" wrapText="1"/>
    </xf>
    <xf numFmtId="0" fontId="24" fillId="0" borderId="2" xfId="0" applyFont="1" applyBorder="1" applyAlignment="1">
      <alignment horizontal="left" vertical="center" wrapText="1"/>
    </xf>
    <xf numFmtId="0" fontId="23" fillId="0" borderId="2" xfId="4" applyBorder="1" applyAlignment="1">
      <alignment horizontal="center" vertical="center" wrapText="1"/>
    </xf>
  </cellXfs>
  <cellStyles count="6">
    <cellStyle name="Hipervínculo" xfId="4" builtinId="8"/>
    <cellStyle name="Millares" xfId="1" builtinId="3"/>
    <cellStyle name="Moneda" xfId="2" builtinId="4"/>
    <cellStyle name="Normal" xfId="0" builtinId="0"/>
    <cellStyle name="Normal 2" xfId="5" xr:uid="{D5560026-5D9E-41A5-A965-A7485D3B63E5}"/>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app.powerbi.com/view?r=eyJrIjoiMWI4MjI3ODktYWY0NS00YWRmLThmMzItMDZhOWNiZmY2NTI1IiwidCI6ImQ2NDk2NzM4LWY5MTItNGExZS04NDE1LTQwY2E2ZjRhOTRlZCJ9" TargetMode="External"/><Relationship Id="rId3" Type="http://schemas.openxmlformats.org/officeDocument/2006/relationships/hyperlink" Target="https://www.compraspublicas.gob.ec/ProcesoContratacion/compras/IC/buscarInfima.cpe" TargetMode="External"/><Relationship Id="rId7" Type="http://schemas.openxmlformats.org/officeDocument/2006/relationships/hyperlink" Target="https://app.powerbi.com/view?r=eyJrIjoiMWI4MjI3ODktYWY0NS00YWRmLThmMzItMDZhOWNiZmY2NTI1IiwidCI6ImQ2NDk2NzM4LWY5MTItNGExZS04NDE1LTQwY2E2ZjRhOTRlZCJ9" TargetMode="External"/><Relationship Id="rId12" Type="http://schemas.openxmlformats.org/officeDocument/2006/relationships/printerSettings" Target="../printerSettings/printerSettings1.bin"/><Relationship Id="rId2" Type="http://schemas.openxmlformats.org/officeDocument/2006/relationships/hyperlink" Target="https://viviendaydesarrollourbano.gob.ec/rendicion-cuentas/2023/" TargetMode="External"/><Relationship Id="rId1" Type="http://schemas.openxmlformats.org/officeDocument/2006/relationships/hyperlink" Target="https://viviendaydesarrollourbano.gob.ec/transparencia/lotaip/2024/" TargetMode="External"/><Relationship Id="rId6" Type="http://schemas.openxmlformats.org/officeDocument/2006/relationships/hyperlink" Target="https://app.powerbi.com/view?r=eyJrIjoiMWI4MjI3ODktYWY0NS00YWRmLThmMzItMDZhOWNiZmY2NTI1IiwidCI6ImQ2NDk2NzM4LWY5MTItNGExZS04NDE1LTQwY2E2ZjRhOTRlZCJ9" TargetMode="External"/><Relationship Id="rId11" Type="http://schemas.openxmlformats.org/officeDocument/2006/relationships/hyperlink" Target="https://viviendaydesarrollourbano.gob.ec/wp-content/uploads/2025/05/Formulario-RC-VDUEP-2024-1.xlsx" TargetMode="External"/><Relationship Id="rId5" Type="http://schemas.openxmlformats.org/officeDocument/2006/relationships/hyperlink" Target="https://app.powerbi.com/view?r=eyJrIjoiMWI4MjI3ODktYWY0NS00YWRmLThmMzItMDZhOWNiZmY2NTI1IiwidCI6ImQ2NDk2NzM4LWY5MTItNGExZS04NDE1LTQwY2E2ZjRhOTRlZCJ9" TargetMode="External"/><Relationship Id="rId10" Type="http://schemas.openxmlformats.org/officeDocument/2006/relationships/hyperlink" Target="https://viviendaydesarrollourbano.gob.ec/wp-content/uploads/DNA8-TVIPyA-0017-2024.pdf" TargetMode="External"/><Relationship Id="rId4" Type="http://schemas.openxmlformats.org/officeDocument/2006/relationships/hyperlink" Target="https://app.powerbi.com/view?r=eyJrIjoiMWI4MjI3ODktYWY0NS00YWRmLThmMzItMDZhOWNiZmY2NTI1IiwidCI6ImQ2NDk2NzM4LWY5MTItNGExZS04NDE1LTQwY2E2ZjRhOTRlZCJ9" TargetMode="External"/><Relationship Id="rId9" Type="http://schemas.openxmlformats.org/officeDocument/2006/relationships/hyperlink" Target="https://app.powerbi.com/view?r=eyJrIjoiMWI4MjI3ODktYWY0NS00YWRmLThmMzItMDZhOWNiZmY2NTI1IiwidCI6ImQ2NDk2NzM4LWY5MTItNGExZS04NDE1LTQwY2E2ZjRhOTRlZCJ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9"/>
  <sheetViews>
    <sheetView tabSelected="1" topLeftCell="A85" zoomScale="90" zoomScaleNormal="90" zoomScaleSheetLayoutView="100" zoomScalePageLayoutView="50" workbookViewId="0">
      <selection activeCell="J87" sqref="J87:M87"/>
    </sheetView>
  </sheetViews>
  <sheetFormatPr baseColWidth="10" defaultColWidth="11.44140625" defaultRowHeight="13.8"/>
  <cols>
    <col min="1" max="1" width="20" style="1" customWidth="1"/>
    <col min="2" max="3" width="11.44140625" style="1"/>
    <col min="4" max="4" width="18.88671875" style="1" customWidth="1"/>
    <col min="5" max="6" width="9.33203125" style="1" customWidth="1"/>
    <col min="7" max="7" width="12.6640625" style="1" customWidth="1"/>
    <col min="8" max="9" width="15.33203125" style="1" customWidth="1"/>
    <col min="10" max="10" width="8.33203125" style="1" customWidth="1"/>
    <col min="11" max="11" width="9.33203125" style="1" customWidth="1"/>
    <col min="12" max="12" width="10.44140625" style="1" customWidth="1"/>
    <col min="13" max="13" width="28.5546875" style="1" customWidth="1"/>
    <col min="14" max="14" width="15.77734375" style="1" customWidth="1"/>
    <col min="15" max="16384" width="11.44140625" style="1"/>
  </cols>
  <sheetData>
    <row r="1" spans="1:13" ht="15" customHeight="1">
      <c r="A1" s="56" t="s">
        <v>0</v>
      </c>
      <c r="B1" s="56"/>
      <c r="C1" s="56"/>
      <c r="D1" s="56"/>
      <c r="E1" s="56"/>
      <c r="F1" s="56"/>
      <c r="G1" s="56"/>
      <c r="H1" s="56"/>
      <c r="I1" s="56"/>
      <c r="J1" s="56"/>
      <c r="K1" s="56"/>
      <c r="L1" s="56"/>
      <c r="M1" s="56"/>
    </row>
    <row r="2" spans="1:13" ht="15" customHeight="1">
      <c r="A2" s="57" t="s">
        <v>352</v>
      </c>
      <c r="B2" s="56"/>
      <c r="C2" s="56"/>
      <c r="D2" s="56"/>
      <c r="E2" s="56"/>
      <c r="F2" s="56"/>
      <c r="G2" s="56"/>
      <c r="H2" s="56"/>
      <c r="I2" s="56"/>
      <c r="J2" s="56"/>
      <c r="K2" s="56"/>
      <c r="L2" s="56"/>
      <c r="M2" s="56"/>
    </row>
    <row r="3" spans="1:13">
      <c r="A3" s="2"/>
    </row>
    <row r="4" spans="1:13">
      <c r="A4" s="58" t="s">
        <v>1</v>
      </c>
      <c r="B4" s="59"/>
      <c r="C4" s="59"/>
      <c r="D4" s="59"/>
      <c r="E4" s="59"/>
      <c r="F4" s="59"/>
      <c r="G4" s="59"/>
      <c r="H4" s="59"/>
      <c r="I4" s="59"/>
      <c r="J4" s="59"/>
      <c r="K4" s="59"/>
      <c r="L4" s="59"/>
      <c r="M4" s="59"/>
    </row>
    <row r="5" spans="1:13">
      <c r="A5" s="29" t="s">
        <v>2</v>
      </c>
      <c r="B5" s="60">
        <v>1768182710001</v>
      </c>
      <c r="C5" s="60"/>
      <c r="D5" s="60"/>
      <c r="E5" s="60"/>
      <c r="F5" s="60"/>
      <c r="G5" s="60"/>
      <c r="H5" s="60"/>
      <c r="I5" s="60"/>
      <c r="J5" s="60"/>
      <c r="K5" s="60"/>
      <c r="L5" s="60"/>
      <c r="M5" s="60"/>
    </row>
    <row r="6" spans="1:13">
      <c r="A6" s="29" t="s">
        <v>3</v>
      </c>
      <c r="B6" s="61" t="s">
        <v>193</v>
      </c>
      <c r="C6" s="61"/>
      <c r="D6" s="61"/>
      <c r="E6" s="61"/>
      <c r="F6" s="61"/>
      <c r="G6" s="61"/>
      <c r="H6" s="61"/>
      <c r="I6" s="61"/>
      <c r="J6" s="61"/>
      <c r="K6" s="61"/>
      <c r="L6" s="61"/>
      <c r="M6" s="61"/>
    </row>
    <row r="7" spans="1:13" ht="19.2">
      <c r="A7" s="29" t="s">
        <v>4</v>
      </c>
      <c r="B7" s="61" t="s">
        <v>194</v>
      </c>
      <c r="C7" s="61"/>
      <c r="D7" s="61"/>
      <c r="E7" s="61"/>
      <c r="F7" s="61"/>
      <c r="G7" s="61"/>
      <c r="H7" s="61"/>
      <c r="I7" s="61"/>
      <c r="J7" s="61"/>
      <c r="K7" s="61"/>
      <c r="L7" s="61"/>
      <c r="M7" s="61"/>
    </row>
    <row r="8" spans="1:13">
      <c r="A8" s="29" t="s">
        <v>5</v>
      </c>
      <c r="B8" s="61" t="s">
        <v>195</v>
      </c>
      <c r="C8" s="61"/>
      <c r="D8" s="61"/>
      <c r="E8" s="61"/>
      <c r="F8" s="61"/>
      <c r="G8" s="61"/>
      <c r="H8" s="61"/>
      <c r="I8" s="61"/>
      <c r="J8" s="61"/>
      <c r="K8" s="61"/>
      <c r="L8" s="61"/>
      <c r="M8" s="61"/>
    </row>
    <row r="9" spans="1:13">
      <c r="A9" s="29" t="s">
        <v>6</v>
      </c>
      <c r="B9" s="61" t="s">
        <v>196</v>
      </c>
      <c r="C9" s="61"/>
      <c r="D9" s="61"/>
      <c r="E9" s="61"/>
      <c r="F9" s="61"/>
      <c r="G9" s="61"/>
      <c r="H9" s="61"/>
      <c r="I9" s="61"/>
      <c r="J9" s="61"/>
      <c r="K9" s="61"/>
      <c r="L9" s="61"/>
      <c r="M9" s="61"/>
    </row>
    <row r="10" spans="1:13">
      <c r="A10" s="29" t="s">
        <v>7</v>
      </c>
      <c r="B10" s="61" t="s">
        <v>197</v>
      </c>
      <c r="C10" s="61"/>
      <c r="D10" s="61"/>
      <c r="E10" s="61"/>
      <c r="F10" s="61"/>
      <c r="G10" s="61"/>
      <c r="H10" s="61"/>
      <c r="I10" s="61"/>
      <c r="J10" s="61"/>
      <c r="K10" s="61"/>
      <c r="L10" s="61"/>
      <c r="M10" s="61"/>
    </row>
    <row r="11" spans="1:13">
      <c r="A11" s="29" t="s">
        <v>8</v>
      </c>
      <c r="B11" s="61" t="s">
        <v>198</v>
      </c>
      <c r="C11" s="61"/>
      <c r="D11" s="61"/>
      <c r="E11" s="61"/>
      <c r="F11" s="61"/>
      <c r="G11" s="61"/>
      <c r="H11" s="61"/>
      <c r="I11" s="61"/>
      <c r="J11" s="61"/>
      <c r="K11" s="61"/>
      <c r="L11" s="61"/>
      <c r="M11" s="61"/>
    </row>
    <row r="12" spans="1:13">
      <c r="A12" s="29" t="s">
        <v>9</v>
      </c>
      <c r="B12" s="61" t="s">
        <v>199</v>
      </c>
      <c r="C12" s="61"/>
      <c r="D12" s="61"/>
      <c r="E12" s="61"/>
      <c r="F12" s="61"/>
      <c r="G12" s="61"/>
      <c r="H12" s="61"/>
      <c r="I12" s="61"/>
      <c r="J12" s="61"/>
      <c r="K12" s="61"/>
      <c r="L12" s="61"/>
      <c r="M12" s="61"/>
    </row>
    <row r="13" spans="1:13">
      <c r="A13" s="29" t="s">
        <v>10</v>
      </c>
      <c r="B13" s="61" t="s">
        <v>200</v>
      </c>
      <c r="C13" s="61"/>
      <c r="D13" s="61"/>
      <c r="E13" s="61"/>
      <c r="F13" s="61"/>
      <c r="G13" s="61"/>
      <c r="H13" s="61"/>
      <c r="I13" s="61"/>
      <c r="J13" s="61"/>
      <c r="K13" s="61"/>
      <c r="L13" s="61"/>
      <c r="M13" s="61"/>
    </row>
    <row r="14" spans="1:13">
      <c r="A14" s="29" t="s">
        <v>11</v>
      </c>
      <c r="B14" s="62" t="s">
        <v>350</v>
      </c>
      <c r="C14" s="62"/>
      <c r="D14" s="62"/>
      <c r="E14" s="62"/>
      <c r="F14" s="62"/>
      <c r="G14" s="62"/>
      <c r="H14" s="62"/>
      <c r="I14" s="62"/>
      <c r="J14" s="62"/>
      <c r="K14" s="62"/>
      <c r="L14" s="62"/>
      <c r="M14" s="62"/>
    </row>
    <row r="15" spans="1:13">
      <c r="A15" s="29" t="s">
        <v>12</v>
      </c>
      <c r="B15" s="61" t="s">
        <v>201</v>
      </c>
      <c r="C15" s="61"/>
      <c r="D15" s="61"/>
      <c r="E15" s="61"/>
      <c r="F15" s="61"/>
      <c r="G15" s="61"/>
      <c r="H15" s="61"/>
      <c r="I15" s="61"/>
      <c r="J15" s="61"/>
      <c r="K15" s="61"/>
      <c r="L15" s="61"/>
      <c r="M15" s="61"/>
    </row>
    <row r="16" spans="1:13">
      <c r="A16" s="29" t="s">
        <v>13</v>
      </c>
      <c r="B16" s="61" t="s">
        <v>202</v>
      </c>
      <c r="C16" s="61"/>
      <c r="D16" s="61"/>
      <c r="E16" s="61"/>
      <c r="F16" s="61"/>
      <c r="G16" s="61"/>
      <c r="H16" s="61"/>
      <c r="I16" s="61"/>
      <c r="J16" s="61"/>
      <c r="K16" s="61"/>
      <c r="L16" s="61"/>
      <c r="M16" s="61"/>
    </row>
    <row r="17" spans="1:13" ht="14.25" customHeight="1">
      <c r="A17" s="58" t="s">
        <v>14</v>
      </c>
      <c r="B17" s="59"/>
      <c r="C17" s="59"/>
      <c r="D17" s="59"/>
      <c r="E17" s="59"/>
      <c r="F17" s="59"/>
      <c r="G17" s="59"/>
      <c r="H17" s="59"/>
      <c r="I17" s="59"/>
      <c r="J17" s="59"/>
      <c r="K17" s="59"/>
      <c r="L17" s="59"/>
      <c r="M17" s="59"/>
    </row>
    <row r="18" spans="1:13" ht="19.2">
      <c r="A18" s="29" t="s">
        <v>15</v>
      </c>
      <c r="B18" s="61" t="s">
        <v>217</v>
      </c>
      <c r="C18" s="61"/>
      <c r="D18" s="61"/>
      <c r="E18" s="61"/>
      <c r="F18" s="61"/>
      <c r="G18" s="61"/>
      <c r="H18" s="61"/>
      <c r="I18" s="61"/>
      <c r="J18" s="61"/>
      <c r="K18" s="61"/>
      <c r="L18" s="61"/>
      <c r="M18" s="61"/>
    </row>
    <row r="19" spans="1:13" ht="19.2">
      <c r="A19" s="29" t="s">
        <v>16</v>
      </c>
      <c r="B19" s="61" t="s">
        <v>218</v>
      </c>
      <c r="C19" s="61"/>
      <c r="D19" s="61"/>
      <c r="E19" s="61"/>
      <c r="F19" s="61"/>
      <c r="G19" s="61"/>
      <c r="H19" s="61"/>
      <c r="I19" s="61"/>
      <c r="J19" s="61"/>
      <c r="K19" s="61"/>
      <c r="L19" s="61"/>
      <c r="M19" s="61"/>
    </row>
    <row r="20" spans="1:13" ht="14.25" customHeight="1">
      <c r="A20" s="63" t="s">
        <v>17</v>
      </c>
      <c r="B20" s="64"/>
      <c r="C20" s="64"/>
      <c r="D20" s="64"/>
      <c r="E20" s="64"/>
      <c r="F20" s="64"/>
      <c r="G20" s="64"/>
      <c r="H20" s="64"/>
      <c r="I20" s="64"/>
      <c r="J20" s="64"/>
      <c r="K20" s="64"/>
      <c r="L20" s="64"/>
      <c r="M20" s="64"/>
    </row>
    <row r="21" spans="1:13" ht="19.2">
      <c r="A21" s="29" t="s">
        <v>18</v>
      </c>
      <c r="B21" s="61" t="s">
        <v>219</v>
      </c>
      <c r="C21" s="61"/>
      <c r="D21" s="61"/>
      <c r="E21" s="61"/>
      <c r="F21" s="61"/>
      <c r="G21" s="61"/>
      <c r="H21" s="61"/>
      <c r="I21" s="61"/>
      <c r="J21" s="61"/>
      <c r="K21" s="61"/>
      <c r="L21" s="61"/>
      <c r="M21" s="61"/>
    </row>
    <row r="22" spans="1:13">
      <c r="A22" s="29" t="s">
        <v>19</v>
      </c>
      <c r="B22" s="61" t="s">
        <v>220</v>
      </c>
      <c r="C22" s="61"/>
      <c r="D22" s="61"/>
      <c r="E22" s="61"/>
      <c r="F22" s="61"/>
      <c r="G22" s="61"/>
      <c r="H22" s="61"/>
      <c r="I22" s="61"/>
      <c r="J22" s="61"/>
      <c r="K22" s="61"/>
      <c r="L22" s="61"/>
      <c r="M22" s="61"/>
    </row>
    <row r="23" spans="1:13">
      <c r="A23" s="29" t="s">
        <v>20</v>
      </c>
      <c r="B23" s="65">
        <v>45699</v>
      </c>
      <c r="C23" s="61"/>
      <c r="D23" s="61"/>
      <c r="E23" s="61"/>
      <c r="F23" s="61"/>
      <c r="G23" s="61"/>
      <c r="H23" s="61"/>
      <c r="I23" s="61"/>
      <c r="J23" s="61"/>
      <c r="K23" s="61"/>
      <c r="L23" s="61"/>
      <c r="M23" s="61"/>
    </row>
    <row r="24" spans="1:13" ht="14.25" customHeight="1">
      <c r="A24" s="63" t="s">
        <v>21</v>
      </c>
      <c r="B24" s="64"/>
      <c r="C24" s="64"/>
      <c r="D24" s="64"/>
      <c r="E24" s="64"/>
      <c r="F24" s="64"/>
      <c r="G24" s="64"/>
      <c r="H24" s="64"/>
      <c r="I24" s="64"/>
      <c r="J24" s="64"/>
      <c r="K24" s="64"/>
      <c r="L24" s="64"/>
      <c r="M24" s="64"/>
    </row>
    <row r="25" spans="1:13" ht="28.8" customHeight="1">
      <c r="A25" s="29" t="s">
        <v>18</v>
      </c>
      <c r="B25" s="61" t="s">
        <v>221</v>
      </c>
      <c r="C25" s="61"/>
      <c r="D25" s="61"/>
      <c r="E25" s="61"/>
      <c r="F25" s="61"/>
      <c r="G25" s="61"/>
      <c r="H25" s="61"/>
      <c r="I25" s="61"/>
      <c r="J25" s="61"/>
      <c r="K25" s="61"/>
      <c r="L25" s="61"/>
      <c r="M25" s="61"/>
    </row>
    <row r="26" spans="1:13" ht="21.6" customHeight="1">
      <c r="A26" s="29" t="s">
        <v>19</v>
      </c>
      <c r="B26" s="61" t="s">
        <v>222</v>
      </c>
      <c r="C26" s="61"/>
      <c r="D26" s="61"/>
      <c r="E26" s="61"/>
      <c r="F26" s="61"/>
      <c r="G26" s="61"/>
      <c r="H26" s="61"/>
      <c r="I26" s="61"/>
      <c r="J26" s="61"/>
      <c r="K26" s="61"/>
      <c r="L26" s="61"/>
      <c r="M26" s="61"/>
    </row>
    <row r="27" spans="1:13" ht="20.399999999999999" customHeight="1">
      <c r="A27" s="29" t="s">
        <v>20</v>
      </c>
      <c r="B27" s="65">
        <v>45699</v>
      </c>
      <c r="C27" s="61"/>
      <c r="D27" s="61"/>
      <c r="E27" s="61"/>
      <c r="F27" s="61"/>
      <c r="G27" s="61"/>
      <c r="H27" s="61"/>
      <c r="I27" s="61"/>
      <c r="J27" s="61"/>
      <c r="K27" s="61"/>
      <c r="L27" s="61"/>
      <c r="M27" s="61"/>
    </row>
    <row r="28" spans="1:13">
      <c r="A28" s="3"/>
    </row>
    <row r="29" spans="1:13" ht="14.25" customHeight="1">
      <c r="A29" s="58" t="s">
        <v>22</v>
      </c>
      <c r="B29" s="59"/>
      <c r="C29" s="59"/>
      <c r="D29" s="59"/>
      <c r="E29" s="59"/>
      <c r="F29" s="59"/>
      <c r="G29" s="59"/>
      <c r="H29" s="59"/>
      <c r="I29" s="59"/>
      <c r="J29" s="59"/>
      <c r="K29" s="59"/>
      <c r="L29" s="59"/>
      <c r="M29" s="59"/>
    </row>
    <row r="30" spans="1:13" ht="14.25" customHeight="1">
      <c r="A30" s="58" t="s">
        <v>23</v>
      </c>
      <c r="B30" s="59"/>
      <c r="C30" s="59"/>
      <c r="D30" s="59"/>
      <c r="E30" s="59"/>
      <c r="F30" s="59"/>
      <c r="G30" s="59"/>
      <c r="H30" s="59"/>
      <c r="I30" s="59"/>
      <c r="J30" s="59"/>
      <c r="K30" s="59"/>
      <c r="L30" s="59"/>
      <c r="M30" s="59"/>
    </row>
    <row r="31" spans="1:13" ht="14.25" customHeight="1">
      <c r="A31" s="29" t="s">
        <v>24</v>
      </c>
      <c r="B31" s="61" t="s">
        <v>203</v>
      </c>
      <c r="C31" s="61"/>
      <c r="D31" s="61"/>
      <c r="E31" s="61"/>
      <c r="F31" s="61"/>
      <c r="G31" s="61"/>
      <c r="H31" s="61"/>
      <c r="I31" s="61"/>
      <c r="J31" s="61"/>
      <c r="K31" s="61"/>
      <c r="L31" s="61"/>
      <c r="M31" s="61"/>
    </row>
    <row r="32" spans="1:13" ht="14.25" customHeight="1">
      <c r="A32" s="29" t="s">
        <v>25</v>
      </c>
      <c r="B32" s="61" t="s">
        <v>204</v>
      </c>
      <c r="C32" s="61"/>
      <c r="D32" s="61"/>
      <c r="E32" s="61"/>
      <c r="F32" s="61"/>
      <c r="G32" s="61"/>
      <c r="H32" s="61"/>
      <c r="I32" s="61"/>
      <c r="J32" s="61"/>
      <c r="K32" s="61"/>
      <c r="L32" s="61"/>
      <c r="M32" s="61"/>
    </row>
    <row r="33" spans="1:13">
      <c r="A33" s="3"/>
    </row>
    <row r="34" spans="1:13">
      <c r="A34" s="4" t="s">
        <v>26</v>
      </c>
    </row>
    <row r="35" spans="1:13" ht="14.25" customHeight="1">
      <c r="A35" s="66" t="s">
        <v>27</v>
      </c>
      <c r="B35" s="66"/>
      <c r="C35" s="66"/>
      <c r="D35" s="66"/>
      <c r="E35" s="66"/>
      <c r="F35" s="66"/>
      <c r="G35" s="66"/>
      <c r="H35" s="66"/>
      <c r="I35" s="66"/>
      <c r="J35" s="66"/>
      <c r="K35" s="66"/>
      <c r="L35" s="66"/>
      <c r="M35" s="5" t="s">
        <v>28</v>
      </c>
    </row>
    <row r="36" spans="1:13">
      <c r="A36" s="67" t="s">
        <v>205</v>
      </c>
      <c r="B36" s="67"/>
      <c r="C36" s="67"/>
      <c r="D36" s="67"/>
      <c r="E36" s="67"/>
      <c r="F36" s="67"/>
      <c r="G36" s="67"/>
      <c r="H36" s="67"/>
      <c r="I36" s="67"/>
      <c r="J36" s="67"/>
      <c r="K36" s="67"/>
      <c r="L36" s="67"/>
      <c r="M36" s="33" t="s">
        <v>337</v>
      </c>
    </row>
    <row r="37" spans="1:13">
      <c r="A37" s="67" t="s">
        <v>206</v>
      </c>
      <c r="B37" s="67"/>
      <c r="C37" s="67"/>
      <c r="D37" s="67"/>
      <c r="E37" s="67"/>
      <c r="F37" s="67"/>
      <c r="G37" s="67"/>
      <c r="H37" s="67"/>
      <c r="I37" s="67"/>
      <c r="J37" s="67"/>
      <c r="K37" s="67"/>
      <c r="L37" s="67"/>
      <c r="M37" s="33" t="s">
        <v>338</v>
      </c>
    </row>
    <row r="38" spans="1:13">
      <c r="A38" s="67" t="s">
        <v>207</v>
      </c>
      <c r="B38" s="67"/>
      <c r="C38" s="67"/>
      <c r="D38" s="67"/>
      <c r="E38" s="67"/>
      <c r="F38" s="67"/>
      <c r="G38" s="67"/>
      <c r="H38" s="67"/>
      <c r="I38" s="67"/>
      <c r="J38" s="67"/>
      <c r="K38" s="67"/>
      <c r="L38" s="67"/>
      <c r="M38" s="33" t="s">
        <v>339</v>
      </c>
    </row>
    <row r="39" spans="1:13">
      <c r="A39" s="67" t="s">
        <v>208</v>
      </c>
      <c r="B39" s="67"/>
      <c r="C39" s="67"/>
      <c r="D39" s="67"/>
      <c r="E39" s="67"/>
      <c r="F39" s="67"/>
      <c r="G39" s="67"/>
      <c r="H39" s="67"/>
      <c r="I39" s="67"/>
      <c r="J39" s="67"/>
      <c r="K39" s="67"/>
      <c r="L39" s="67"/>
      <c r="M39" s="33" t="s">
        <v>340</v>
      </c>
    </row>
    <row r="40" spans="1:13">
      <c r="A40" s="3"/>
    </row>
    <row r="41" spans="1:13">
      <c r="A41" s="4" t="s">
        <v>29</v>
      </c>
    </row>
    <row r="42" spans="1:13" ht="14.25" customHeight="1">
      <c r="A42" s="66" t="s">
        <v>30</v>
      </c>
      <c r="B42" s="66"/>
      <c r="C42" s="66"/>
      <c r="D42" s="66"/>
      <c r="E42" s="66"/>
      <c r="F42" s="66"/>
      <c r="G42" s="66"/>
      <c r="H42" s="66"/>
      <c r="I42" s="66"/>
      <c r="J42" s="66"/>
      <c r="K42" s="66"/>
      <c r="L42" s="66"/>
      <c r="M42" s="5" t="s">
        <v>31</v>
      </c>
    </row>
    <row r="43" spans="1:13">
      <c r="A43" s="68" t="s">
        <v>209</v>
      </c>
      <c r="B43" s="68"/>
      <c r="C43" s="68"/>
      <c r="D43" s="68"/>
      <c r="E43" s="68"/>
      <c r="F43" s="68"/>
      <c r="G43" s="68"/>
      <c r="H43" s="68"/>
      <c r="I43" s="68"/>
      <c r="J43" s="68"/>
      <c r="K43" s="68"/>
      <c r="L43" s="68"/>
      <c r="M43" s="33">
        <v>1</v>
      </c>
    </row>
    <row r="45" spans="1:13">
      <c r="A45" s="4" t="s">
        <v>32</v>
      </c>
    </row>
    <row r="46" spans="1:13" ht="18" customHeight="1">
      <c r="A46" s="66" t="s">
        <v>30</v>
      </c>
      <c r="B46" s="66"/>
      <c r="C46" s="66"/>
      <c r="D46" s="66"/>
      <c r="E46" s="66"/>
      <c r="F46" s="66"/>
      <c r="G46" s="66"/>
      <c r="H46" s="66"/>
      <c r="I46" s="66" t="s">
        <v>33</v>
      </c>
      <c r="J46" s="66"/>
      <c r="K46" s="69" t="s">
        <v>34</v>
      </c>
      <c r="L46" s="70"/>
      <c r="M46" s="71"/>
    </row>
    <row r="47" spans="1:13">
      <c r="A47" s="68" t="s">
        <v>210</v>
      </c>
      <c r="B47" s="68"/>
      <c r="C47" s="68"/>
      <c r="D47" s="68"/>
      <c r="E47" s="68"/>
      <c r="F47" s="68"/>
      <c r="G47" s="68"/>
      <c r="H47" s="68"/>
      <c r="I47" s="68" t="s">
        <v>210</v>
      </c>
      <c r="J47" s="68"/>
      <c r="K47" s="68" t="s">
        <v>210</v>
      </c>
      <c r="L47" s="68"/>
      <c r="M47" s="68"/>
    </row>
    <row r="48" spans="1:13">
      <c r="A48" s="6"/>
      <c r="B48" s="6"/>
      <c r="C48" s="6"/>
      <c r="D48" s="6"/>
      <c r="E48" s="6"/>
      <c r="F48" s="6"/>
      <c r="G48" s="6"/>
      <c r="H48" s="6"/>
      <c r="I48" s="6"/>
      <c r="J48" s="6"/>
      <c r="K48" s="6"/>
    </row>
    <row r="49" spans="1:14">
      <c r="A49" s="4" t="s">
        <v>35</v>
      </c>
    </row>
    <row r="50" spans="1:14" ht="19.2">
      <c r="A50" s="7" t="s">
        <v>36</v>
      </c>
      <c r="B50" s="7" t="s">
        <v>37</v>
      </c>
      <c r="C50" s="7" t="s">
        <v>38</v>
      </c>
      <c r="D50" s="7" t="s">
        <v>30</v>
      </c>
      <c r="E50" s="72" t="s">
        <v>39</v>
      </c>
      <c r="F50" s="72"/>
      <c r="G50" s="72"/>
      <c r="H50" s="72" t="s">
        <v>40</v>
      </c>
      <c r="I50" s="72"/>
      <c r="J50" s="72"/>
      <c r="K50" s="72"/>
      <c r="L50" s="72"/>
      <c r="M50" s="7" t="s">
        <v>41</v>
      </c>
      <c r="N50" s="50"/>
    </row>
    <row r="51" spans="1:14">
      <c r="A51" s="8"/>
      <c r="B51" s="8"/>
      <c r="C51" s="8"/>
      <c r="D51" s="8"/>
      <c r="E51" s="9" t="s">
        <v>42</v>
      </c>
      <c r="F51" s="9" t="s">
        <v>43</v>
      </c>
      <c r="G51" s="9" t="s">
        <v>44</v>
      </c>
      <c r="H51" s="9" t="s">
        <v>45</v>
      </c>
      <c r="I51" s="9" t="s">
        <v>46</v>
      </c>
      <c r="J51" s="9" t="s">
        <v>47</v>
      </c>
      <c r="K51" s="9" t="s">
        <v>48</v>
      </c>
      <c r="L51" s="9" t="s">
        <v>49</v>
      </c>
      <c r="M51" s="18"/>
      <c r="N51" s="48"/>
    </row>
    <row r="52" spans="1:14" ht="55.8" customHeight="1">
      <c r="A52" s="29" t="s">
        <v>209</v>
      </c>
      <c r="B52" s="31">
        <v>1</v>
      </c>
      <c r="C52" s="31">
        <f>1116+481</f>
        <v>1597</v>
      </c>
      <c r="D52" s="31" t="s">
        <v>326</v>
      </c>
      <c r="E52" s="31">
        <f>372+216</f>
        <v>588</v>
      </c>
      <c r="F52" s="31">
        <f>744+265</f>
        <v>1009</v>
      </c>
      <c r="G52" s="31"/>
      <c r="H52" s="31">
        <v>308</v>
      </c>
      <c r="I52" s="31">
        <f>428+481</f>
        <v>909</v>
      </c>
      <c r="J52" s="31">
        <v>60</v>
      </c>
      <c r="K52" s="31">
        <v>28</v>
      </c>
      <c r="L52" s="31">
        <v>292</v>
      </c>
      <c r="M52" s="34" t="s">
        <v>353</v>
      </c>
      <c r="N52" s="48"/>
    </row>
    <row r="53" spans="1:14">
      <c r="A53" s="12"/>
      <c r="B53" s="12"/>
      <c r="C53" s="13"/>
      <c r="D53" s="12"/>
      <c r="E53" s="13"/>
      <c r="F53" s="13"/>
      <c r="G53" s="13"/>
      <c r="H53" s="13"/>
      <c r="I53" s="13"/>
      <c r="J53" s="13"/>
      <c r="K53" s="13"/>
      <c r="L53" s="13"/>
      <c r="M53" s="12"/>
      <c r="N53" s="48"/>
    </row>
    <row r="54" spans="1:14">
      <c r="A54" s="4" t="s">
        <v>50</v>
      </c>
      <c r="N54" s="48"/>
    </row>
    <row r="55" spans="1:14" ht="21" customHeight="1">
      <c r="A55" s="72" t="s">
        <v>51</v>
      </c>
      <c r="B55" s="72"/>
      <c r="C55" s="7" t="s">
        <v>52</v>
      </c>
      <c r="D55" s="72" t="s">
        <v>53</v>
      </c>
      <c r="E55" s="72"/>
      <c r="F55" s="72"/>
      <c r="G55" s="73" t="s">
        <v>54</v>
      </c>
      <c r="H55" s="73"/>
      <c r="I55" s="73"/>
      <c r="J55" s="73"/>
      <c r="K55" s="73"/>
      <c r="L55" s="73" t="s">
        <v>55</v>
      </c>
      <c r="M55" s="73"/>
      <c r="N55" s="51"/>
    </row>
    <row r="56" spans="1:14" ht="49.8" customHeight="1">
      <c r="A56" s="74" t="s">
        <v>56</v>
      </c>
      <c r="B56" s="74"/>
      <c r="C56" s="31" t="s">
        <v>212</v>
      </c>
      <c r="D56" s="61" t="s">
        <v>327</v>
      </c>
      <c r="E56" s="61"/>
      <c r="F56" s="61"/>
      <c r="G56" s="75" t="s">
        <v>328</v>
      </c>
      <c r="H56" s="76"/>
      <c r="I56" s="76"/>
      <c r="J56" s="76"/>
      <c r="K56" s="77"/>
      <c r="L56" s="61" t="s">
        <v>329</v>
      </c>
      <c r="M56" s="61"/>
      <c r="N56" s="51"/>
    </row>
    <row r="57" spans="1:14" ht="37.799999999999997" customHeight="1">
      <c r="A57" s="74" t="s">
        <v>57</v>
      </c>
      <c r="B57" s="74"/>
      <c r="C57" s="31" t="s">
        <v>211</v>
      </c>
      <c r="D57" s="61" t="s">
        <v>330</v>
      </c>
      <c r="E57" s="61"/>
      <c r="F57" s="61"/>
      <c r="G57" s="78" t="s">
        <v>210</v>
      </c>
      <c r="H57" s="78"/>
      <c r="I57" s="78"/>
      <c r="J57" s="78"/>
      <c r="K57" s="78"/>
      <c r="L57" s="78" t="s">
        <v>210</v>
      </c>
      <c r="M57" s="78"/>
      <c r="N57" s="51"/>
    </row>
    <row r="58" spans="1:14" ht="63.6" customHeight="1">
      <c r="A58" s="74" t="s">
        <v>58</v>
      </c>
      <c r="B58" s="74"/>
      <c r="C58" s="31" t="s">
        <v>212</v>
      </c>
      <c r="D58" s="61" t="s">
        <v>333</v>
      </c>
      <c r="E58" s="61"/>
      <c r="F58" s="61"/>
      <c r="G58" s="75" t="s">
        <v>331</v>
      </c>
      <c r="H58" s="76"/>
      <c r="I58" s="76"/>
      <c r="J58" s="76"/>
      <c r="K58" s="77"/>
      <c r="L58" s="61" t="s">
        <v>332</v>
      </c>
      <c r="M58" s="61"/>
      <c r="N58" s="51"/>
    </row>
    <row r="59" spans="1:14" ht="79.2" customHeight="1">
      <c r="A59" s="74" t="s">
        <v>59</v>
      </c>
      <c r="B59" s="74"/>
      <c r="C59" s="31" t="s">
        <v>212</v>
      </c>
      <c r="D59" s="61" t="s">
        <v>334</v>
      </c>
      <c r="E59" s="61"/>
      <c r="F59" s="61"/>
      <c r="G59" s="75" t="s">
        <v>331</v>
      </c>
      <c r="H59" s="76"/>
      <c r="I59" s="76"/>
      <c r="J59" s="76"/>
      <c r="K59" s="77"/>
      <c r="L59" s="61" t="s">
        <v>335</v>
      </c>
      <c r="M59" s="61"/>
      <c r="N59" s="51"/>
    </row>
    <row r="60" spans="1:14" ht="20.25" customHeight="1">
      <c r="A60" s="74" t="s">
        <v>60</v>
      </c>
      <c r="B60" s="74"/>
      <c r="C60" s="31" t="s">
        <v>211</v>
      </c>
      <c r="D60" s="61" t="s">
        <v>210</v>
      </c>
      <c r="E60" s="61"/>
      <c r="F60" s="61"/>
      <c r="G60" s="78" t="s">
        <v>210</v>
      </c>
      <c r="H60" s="78"/>
      <c r="I60" s="78"/>
      <c r="J60" s="78"/>
      <c r="K60" s="78"/>
      <c r="L60" s="78" t="s">
        <v>210</v>
      </c>
      <c r="M60" s="78"/>
      <c r="N60" s="51"/>
    </row>
    <row r="61" spans="1:14">
      <c r="A61" s="14"/>
      <c r="B61" s="14"/>
      <c r="C61" s="15"/>
      <c r="D61" s="16"/>
      <c r="E61" s="16"/>
      <c r="F61" s="16"/>
      <c r="G61" s="17"/>
      <c r="H61" s="17"/>
      <c r="I61" s="17"/>
      <c r="J61" s="17"/>
      <c r="K61" s="17"/>
      <c r="L61" s="17"/>
      <c r="M61" s="17"/>
    </row>
    <row r="62" spans="1:14">
      <c r="A62" s="4" t="s">
        <v>61</v>
      </c>
    </row>
    <row r="63" spans="1:14">
      <c r="A63" s="72" t="s">
        <v>62</v>
      </c>
      <c r="B63" s="72"/>
      <c r="C63" s="72"/>
      <c r="D63" s="72"/>
      <c r="E63" s="72"/>
      <c r="F63" s="72"/>
      <c r="G63" s="72"/>
      <c r="H63" s="72"/>
      <c r="I63" s="7" t="s">
        <v>63</v>
      </c>
      <c r="J63" s="72" t="s">
        <v>64</v>
      </c>
      <c r="K63" s="72"/>
      <c r="L63" s="72"/>
      <c r="M63" s="72"/>
      <c r="N63" s="52"/>
    </row>
    <row r="64" spans="1:14" ht="33" customHeight="1">
      <c r="A64" s="74" t="s">
        <v>65</v>
      </c>
      <c r="B64" s="74"/>
      <c r="C64" s="74"/>
      <c r="D64" s="74"/>
      <c r="E64" s="74"/>
      <c r="F64" s="74"/>
      <c r="G64" s="74"/>
      <c r="H64" s="74"/>
      <c r="I64" s="37" t="s">
        <v>212</v>
      </c>
      <c r="J64" s="62" t="s">
        <v>354</v>
      </c>
      <c r="K64" s="62"/>
      <c r="L64" s="62"/>
      <c r="M64" s="62"/>
      <c r="N64" s="52"/>
    </row>
    <row r="65" spans="1:14" ht="29.4" customHeight="1">
      <c r="A65" s="74" t="s">
        <v>66</v>
      </c>
      <c r="B65" s="74"/>
      <c r="C65" s="74"/>
      <c r="D65" s="74"/>
      <c r="E65" s="74"/>
      <c r="F65" s="74"/>
      <c r="G65" s="74"/>
      <c r="H65" s="74"/>
      <c r="I65" s="37" t="s">
        <v>212</v>
      </c>
      <c r="J65" s="62" t="s">
        <v>355</v>
      </c>
      <c r="K65" s="62"/>
      <c r="L65" s="62"/>
      <c r="M65" s="62"/>
      <c r="N65" s="52"/>
    </row>
    <row r="66" spans="1:14">
      <c r="A66" s="14"/>
      <c r="B66" s="14"/>
      <c r="C66" s="14"/>
      <c r="D66" s="14"/>
      <c r="E66" s="14"/>
      <c r="F66" s="14"/>
      <c r="G66" s="14"/>
      <c r="H66" s="14"/>
      <c r="J66" s="12"/>
    </row>
    <row r="67" spans="1:14">
      <c r="A67" s="4" t="s">
        <v>67</v>
      </c>
    </row>
    <row r="68" spans="1:14" ht="38.4">
      <c r="A68" s="72" t="s">
        <v>68</v>
      </c>
      <c r="B68" s="72"/>
      <c r="C68" s="72"/>
      <c r="D68" s="72"/>
      <c r="E68" s="72"/>
      <c r="F68" s="72"/>
      <c r="G68" s="72"/>
      <c r="H68" s="7" t="s">
        <v>52</v>
      </c>
      <c r="I68" s="7" t="s">
        <v>69</v>
      </c>
      <c r="J68" s="72" t="s">
        <v>64</v>
      </c>
      <c r="K68" s="72"/>
      <c r="L68" s="72"/>
      <c r="M68" s="72"/>
    </row>
    <row r="69" spans="1:14" ht="24.6" customHeight="1">
      <c r="A69" s="74" t="s">
        <v>70</v>
      </c>
      <c r="B69" s="74"/>
      <c r="C69" s="74"/>
      <c r="D69" s="74"/>
      <c r="E69" s="74"/>
      <c r="F69" s="74"/>
      <c r="G69" s="74"/>
      <c r="H69" s="36" t="s">
        <v>212</v>
      </c>
      <c r="I69" s="36">
        <v>5</v>
      </c>
      <c r="J69" s="62" t="s">
        <v>356</v>
      </c>
      <c r="K69" s="62"/>
      <c r="L69" s="62"/>
      <c r="M69" s="62"/>
    </row>
    <row r="70" spans="1:14">
      <c r="A70" s="74" t="s">
        <v>71</v>
      </c>
      <c r="B70" s="74"/>
      <c r="C70" s="74"/>
      <c r="D70" s="74" t="s">
        <v>72</v>
      </c>
      <c r="E70" s="74"/>
      <c r="F70" s="74"/>
      <c r="G70" s="74"/>
      <c r="H70" s="36" t="s">
        <v>211</v>
      </c>
      <c r="I70" s="36" t="s">
        <v>210</v>
      </c>
      <c r="J70" s="79" t="s">
        <v>210</v>
      </c>
      <c r="K70" s="79"/>
      <c r="L70" s="79"/>
      <c r="M70" s="79"/>
    </row>
    <row r="71" spans="1:14">
      <c r="A71" s="74" t="s">
        <v>73</v>
      </c>
      <c r="B71" s="74"/>
      <c r="C71" s="74"/>
      <c r="D71" s="74" t="s">
        <v>72</v>
      </c>
      <c r="E71" s="74"/>
      <c r="F71" s="74"/>
      <c r="G71" s="74"/>
      <c r="H71" s="36" t="s">
        <v>211</v>
      </c>
      <c r="I71" s="36" t="s">
        <v>210</v>
      </c>
      <c r="J71" s="79" t="s">
        <v>210</v>
      </c>
      <c r="K71" s="79"/>
      <c r="L71" s="79"/>
      <c r="M71" s="79"/>
    </row>
    <row r="73" spans="1:14">
      <c r="A73" s="4" t="s">
        <v>74</v>
      </c>
    </row>
    <row r="74" spans="1:14" ht="19.2">
      <c r="A74" s="72" t="s">
        <v>75</v>
      </c>
      <c r="B74" s="72"/>
      <c r="C74" s="72"/>
      <c r="D74" s="72"/>
      <c r="E74" s="72"/>
      <c r="F74" s="72"/>
      <c r="G74" s="72"/>
      <c r="H74" s="7" t="s">
        <v>52</v>
      </c>
      <c r="I74" s="7" t="s">
        <v>76</v>
      </c>
      <c r="J74" s="72" t="s">
        <v>64</v>
      </c>
      <c r="K74" s="72"/>
      <c r="L74" s="72"/>
      <c r="M74" s="72"/>
    </row>
    <row r="75" spans="1:14">
      <c r="A75" s="74" t="s">
        <v>77</v>
      </c>
      <c r="B75" s="74"/>
      <c r="C75" s="74"/>
      <c r="D75" s="74"/>
      <c r="E75" s="74"/>
      <c r="F75" s="74"/>
      <c r="G75" s="74"/>
      <c r="H75" s="36" t="s">
        <v>211</v>
      </c>
      <c r="I75" s="36" t="s">
        <v>210</v>
      </c>
      <c r="J75" s="80" t="s">
        <v>210</v>
      </c>
      <c r="K75" s="81"/>
      <c r="L75" s="81"/>
      <c r="M75" s="82"/>
    </row>
    <row r="76" spans="1:14">
      <c r="A76" s="74" t="s">
        <v>78</v>
      </c>
      <c r="B76" s="74"/>
      <c r="C76" s="74"/>
      <c r="D76" s="74"/>
      <c r="E76" s="74"/>
      <c r="F76" s="74"/>
      <c r="G76" s="74"/>
      <c r="H76" s="36" t="s">
        <v>211</v>
      </c>
      <c r="I76" s="36" t="s">
        <v>210</v>
      </c>
      <c r="J76" s="80" t="s">
        <v>210</v>
      </c>
      <c r="K76" s="81" t="s">
        <v>210</v>
      </c>
      <c r="L76" s="81" t="s">
        <v>210</v>
      </c>
      <c r="M76" s="82" t="s">
        <v>210</v>
      </c>
    </row>
    <row r="77" spans="1:14">
      <c r="A77" s="74" t="s">
        <v>79</v>
      </c>
      <c r="B77" s="74"/>
      <c r="C77" s="74"/>
      <c r="D77" s="74"/>
      <c r="E77" s="74"/>
      <c r="F77" s="74"/>
      <c r="G77" s="74"/>
      <c r="H77" s="36" t="s">
        <v>211</v>
      </c>
      <c r="I77" s="36" t="s">
        <v>210</v>
      </c>
      <c r="J77" s="80" t="s">
        <v>210</v>
      </c>
      <c r="K77" s="81" t="s">
        <v>210</v>
      </c>
      <c r="L77" s="81" t="s">
        <v>210</v>
      </c>
      <c r="M77" s="82" t="s">
        <v>210</v>
      </c>
    </row>
    <row r="78" spans="1:14">
      <c r="A78" s="74" t="s">
        <v>80</v>
      </c>
      <c r="B78" s="74"/>
      <c r="C78" s="74"/>
      <c r="D78" s="74"/>
      <c r="E78" s="74"/>
      <c r="F78" s="74"/>
      <c r="G78" s="74"/>
      <c r="H78" s="36" t="s">
        <v>211</v>
      </c>
      <c r="I78" s="36" t="s">
        <v>210</v>
      </c>
      <c r="J78" s="80" t="s">
        <v>210</v>
      </c>
      <c r="K78" s="81" t="s">
        <v>210</v>
      </c>
      <c r="L78" s="81" t="s">
        <v>210</v>
      </c>
      <c r="M78" s="82" t="s">
        <v>210</v>
      </c>
    </row>
    <row r="79" spans="1:14" ht="22.2" customHeight="1">
      <c r="A79" s="74" t="s">
        <v>73</v>
      </c>
      <c r="B79" s="74"/>
      <c r="C79" s="74"/>
      <c r="D79" s="74"/>
      <c r="E79" s="74"/>
      <c r="F79" s="74"/>
      <c r="G79" s="74"/>
      <c r="H79" s="36" t="s">
        <v>212</v>
      </c>
      <c r="I79" s="36">
        <v>12</v>
      </c>
      <c r="J79" s="62" t="s">
        <v>357</v>
      </c>
      <c r="K79" s="62"/>
      <c r="L79" s="62"/>
      <c r="M79" s="62"/>
    </row>
    <row r="80" spans="1:14">
      <c r="A80" s="3"/>
    </row>
    <row r="81" spans="1:14">
      <c r="A81" s="4" t="s">
        <v>81</v>
      </c>
    </row>
    <row r="82" spans="1:14" ht="24.75" customHeight="1">
      <c r="A82" s="7" t="s">
        <v>82</v>
      </c>
      <c r="B82" s="72" t="s">
        <v>83</v>
      </c>
      <c r="C82" s="72"/>
      <c r="D82" s="72"/>
      <c r="E82" s="20" t="s">
        <v>84</v>
      </c>
      <c r="F82" s="72" t="s">
        <v>85</v>
      </c>
      <c r="G82" s="72"/>
      <c r="H82" s="72"/>
      <c r="I82" s="72"/>
      <c r="J82" s="72" t="s">
        <v>64</v>
      </c>
      <c r="K82" s="72"/>
      <c r="L82" s="72"/>
      <c r="M82" s="72"/>
      <c r="N82" s="49"/>
    </row>
    <row r="83" spans="1:14" ht="70.8" customHeight="1">
      <c r="A83" s="31" t="s">
        <v>86</v>
      </c>
      <c r="B83" s="74" t="s">
        <v>87</v>
      </c>
      <c r="C83" s="74"/>
      <c r="D83" s="74"/>
      <c r="E83" s="31" t="s">
        <v>212</v>
      </c>
      <c r="F83" s="61" t="s">
        <v>214</v>
      </c>
      <c r="G83" s="61"/>
      <c r="H83" s="61"/>
      <c r="I83" s="61"/>
      <c r="J83" s="61" t="s">
        <v>213</v>
      </c>
      <c r="K83" s="61"/>
      <c r="L83" s="61"/>
      <c r="M83" s="61"/>
      <c r="N83" s="49"/>
    </row>
    <row r="84" spans="1:14" ht="96" customHeight="1">
      <c r="A84" s="31" t="s">
        <v>86</v>
      </c>
      <c r="B84" s="74" t="s">
        <v>88</v>
      </c>
      <c r="C84" s="74"/>
      <c r="D84" s="74"/>
      <c r="E84" s="31" t="s">
        <v>212</v>
      </c>
      <c r="F84" s="61" t="s">
        <v>216</v>
      </c>
      <c r="G84" s="61"/>
      <c r="H84" s="61"/>
      <c r="I84" s="61"/>
      <c r="J84" s="61" t="s">
        <v>215</v>
      </c>
      <c r="K84" s="61"/>
      <c r="L84" s="61"/>
      <c r="M84" s="61"/>
      <c r="N84" s="49"/>
    </row>
    <row r="85" spans="1:14" ht="126.6" customHeight="1">
      <c r="A85" s="31" t="s">
        <v>89</v>
      </c>
      <c r="B85" s="74" t="s">
        <v>90</v>
      </c>
      <c r="C85" s="74"/>
      <c r="D85" s="74"/>
      <c r="E85" s="31" t="s">
        <v>212</v>
      </c>
      <c r="F85" s="61" t="s">
        <v>223</v>
      </c>
      <c r="G85" s="61"/>
      <c r="H85" s="61"/>
      <c r="I85" s="61"/>
      <c r="J85" s="61" t="s">
        <v>224</v>
      </c>
      <c r="K85" s="61"/>
      <c r="L85" s="61"/>
      <c r="M85" s="61"/>
    </row>
    <row r="86" spans="1:14" ht="69.599999999999994" customHeight="1">
      <c r="A86" s="31" t="s">
        <v>89</v>
      </c>
      <c r="B86" s="74" t="s">
        <v>91</v>
      </c>
      <c r="C86" s="74"/>
      <c r="D86" s="74"/>
      <c r="E86" s="31" t="s">
        <v>212</v>
      </c>
      <c r="F86" s="61" t="s">
        <v>343</v>
      </c>
      <c r="G86" s="61"/>
      <c r="H86" s="61"/>
      <c r="I86" s="61"/>
      <c r="J86" s="130" t="s">
        <v>381</v>
      </c>
      <c r="K86" s="78"/>
      <c r="L86" s="78"/>
      <c r="M86" s="78"/>
    </row>
    <row r="87" spans="1:14" ht="64.2" customHeight="1">
      <c r="A87" s="31" t="s">
        <v>89</v>
      </c>
      <c r="B87" s="74" t="s">
        <v>92</v>
      </c>
      <c r="C87" s="74"/>
      <c r="D87" s="74"/>
      <c r="E87" s="31" t="s">
        <v>212</v>
      </c>
      <c r="F87" s="61" t="s">
        <v>344</v>
      </c>
      <c r="G87" s="61"/>
      <c r="H87" s="61"/>
      <c r="I87" s="61"/>
      <c r="J87" s="61" t="s">
        <v>366</v>
      </c>
      <c r="K87" s="78"/>
      <c r="L87" s="78"/>
      <c r="M87" s="78"/>
    </row>
    <row r="88" spans="1:14" ht="58.8" customHeight="1">
      <c r="A88" s="31" t="s">
        <v>89</v>
      </c>
      <c r="B88" s="74" t="s">
        <v>93</v>
      </c>
      <c r="C88" s="74"/>
      <c r="D88" s="74"/>
      <c r="E88" s="31" t="s">
        <v>212</v>
      </c>
      <c r="F88" s="61" t="s">
        <v>372</v>
      </c>
      <c r="G88" s="61"/>
      <c r="H88" s="61"/>
      <c r="I88" s="61"/>
      <c r="J88" s="61" t="s">
        <v>365</v>
      </c>
      <c r="K88" s="61"/>
      <c r="L88" s="61"/>
      <c r="M88" s="61"/>
    </row>
    <row r="89" spans="1:14" ht="39" customHeight="1">
      <c r="A89" s="31" t="s">
        <v>94</v>
      </c>
      <c r="B89" s="74" t="s">
        <v>95</v>
      </c>
      <c r="C89" s="74"/>
      <c r="D89" s="74"/>
      <c r="E89" s="31" t="s">
        <v>212</v>
      </c>
      <c r="F89" s="61" t="s">
        <v>373</v>
      </c>
      <c r="G89" s="61"/>
      <c r="H89" s="61"/>
      <c r="I89" s="61"/>
      <c r="J89" s="83" t="s">
        <v>367</v>
      </c>
      <c r="K89" s="79"/>
      <c r="L89" s="79"/>
      <c r="M89" s="79"/>
    </row>
    <row r="90" spans="1:14" ht="32.4" customHeight="1">
      <c r="A90" s="31" t="s">
        <v>94</v>
      </c>
      <c r="B90" s="74" t="s">
        <v>96</v>
      </c>
      <c r="C90" s="74"/>
      <c r="D90" s="74"/>
      <c r="E90" s="31" t="s">
        <v>212</v>
      </c>
      <c r="F90" s="61" t="s">
        <v>374</v>
      </c>
      <c r="G90" s="61"/>
      <c r="H90" s="61"/>
      <c r="I90" s="61"/>
      <c r="J90" s="83" t="s">
        <v>368</v>
      </c>
      <c r="K90" s="79"/>
      <c r="L90" s="79"/>
      <c r="M90" s="79"/>
    </row>
    <row r="91" spans="1:14" ht="34.200000000000003" customHeight="1">
      <c r="A91" s="31" t="s">
        <v>94</v>
      </c>
      <c r="B91" s="74" t="s">
        <v>97</v>
      </c>
      <c r="C91" s="74"/>
      <c r="D91" s="74"/>
      <c r="E91" s="31" t="s">
        <v>212</v>
      </c>
      <c r="F91" s="61" t="s">
        <v>375</v>
      </c>
      <c r="G91" s="61"/>
      <c r="H91" s="61"/>
      <c r="I91" s="61"/>
      <c r="J91" s="83" t="s">
        <v>369</v>
      </c>
      <c r="K91" s="79"/>
      <c r="L91" s="79"/>
      <c r="M91" s="79"/>
    </row>
    <row r="92" spans="1:14" ht="73.2" customHeight="1">
      <c r="A92" s="31" t="s">
        <v>94</v>
      </c>
      <c r="B92" s="74" t="s">
        <v>98</v>
      </c>
      <c r="C92" s="74"/>
      <c r="D92" s="74"/>
      <c r="E92" s="31" t="s">
        <v>212</v>
      </c>
      <c r="F92" s="61" t="s">
        <v>376</v>
      </c>
      <c r="G92" s="61"/>
      <c r="H92" s="61"/>
      <c r="I92" s="61"/>
      <c r="J92" s="83" t="s">
        <v>370</v>
      </c>
      <c r="K92" s="79"/>
      <c r="L92" s="79"/>
      <c r="M92" s="79"/>
    </row>
    <row r="93" spans="1:14" ht="28.8" customHeight="1">
      <c r="A93" s="31" t="s">
        <v>94</v>
      </c>
      <c r="B93" s="74" t="s">
        <v>99</v>
      </c>
      <c r="C93" s="74"/>
      <c r="D93" s="74"/>
      <c r="E93" s="31" t="s">
        <v>212</v>
      </c>
      <c r="F93" s="61" t="s">
        <v>377</v>
      </c>
      <c r="G93" s="61"/>
      <c r="H93" s="61"/>
      <c r="I93" s="61"/>
      <c r="J93" s="83" t="s">
        <v>371</v>
      </c>
      <c r="K93" s="79"/>
      <c r="L93" s="79"/>
      <c r="M93" s="79"/>
    </row>
    <row r="94" spans="1:14" ht="28.8" customHeight="1">
      <c r="A94" s="31" t="s">
        <v>100</v>
      </c>
      <c r="B94" s="74" t="s">
        <v>101</v>
      </c>
      <c r="C94" s="74"/>
      <c r="D94" s="74"/>
      <c r="E94" s="31" t="s">
        <v>212</v>
      </c>
      <c r="F94" s="61" t="s">
        <v>380</v>
      </c>
      <c r="G94" s="61"/>
      <c r="H94" s="61"/>
      <c r="I94" s="61"/>
      <c r="J94" s="84"/>
      <c r="K94" s="84"/>
      <c r="L94" s="84"/>
      <c r="M94" s="84"/>
    </row>
    <row r="95" spans="1:14" ht="30" customHeight="1">
      <c r="A95" s="78" t="s">
        <v>102</v>
      </c>
      <c r="B95" s="78"/>
      <c r="C95" s="78"/>
      <c r="D95" s="85" t="s">
        <v>378</v>
      </c>
      <c r="E95" s="85"/>
      <c r="F95" s="85"/>
      <c r="G95" s="85"/>
      <c r="H95" s="85"/>
      <c r="I95" s="85"/>
      <c r="J95" s="85"/>
      <c r="K95" s="85"/>
      <c r="L95" s="85"/>
      <c r="M95" s="85"/>
    </row>
    <row r="96" spans="1:14">
      <c r="A96" s="21"/>
    </row>
    <row r="97" spans="1:14">
      <c r="A97" s="4" t="s">
        <v>103</v>
      </c>
    </row>
    <row r="98" spans="1:14" ht="24.75" customHeight="1">
      <c r="A98" s="72" t="s">
        <v>104</v>
      </c>
      <c r="B98" s="72"/>
      <c r="C98" s="72"/>
      <c r="D98" s="72"/>
      <c r="E98" s="7" t="s">
        <v>105</v>
      </c>
      <c r="F98" s="86" t="s">
        <v>39</v>
      </c>
      <c r="G98" s="87"/>
      <c r="H98" s="88"/>
      <c r="I98" s="86" t="s">
        <v>40</v>
      </c>
      <c r="J98" s="87"/>
      <c r="K98" s="87"/>
      <c r="L98" s="87"/>
      <c r="M98" s="88"/>
      <c r="N98" s="49"/>
    </row>
    <row r="99" spans="1:14">
      <c r="A99" s="94" t="s">
        <v>379</v>
      </c>
      <c r="B99" s="95"/>
      <c r="C99" s="95"/>
      <c r="D99" s="96"/>
      <c r="E99" s="92">
        <f>9+8+5+9+9+9+9+9+10+9+2</f>
        <v>88</v>
      </c>
      <c r="F99" s="18" t="s">
        <v>42</v>
      </c>
      <c r="G99" s="18" t="s">
        <v>43</v>
      </c>
      <c r="H99" s="18" t="s">
        <v>44</v>
      </c>
      <c r="I99" s="18" t="s">
        <v>45</v>
      </c>
      <c r="J99" s="18" t="s">
        <v>46</v>
      </c>
      <c r="K99" s="18" t="s">
        <v>47</v>
      </c>
      <c r="L99" s="18" t="s">
        <v>48</v>
      </c>
      <c r="M99" s="18" t="s">
        <v>49</v>
      </c>
      <c r="N99" s="49"/>
    </row>
    <row r="100" spans="1:14">
      <c r="A100" s="97"/>
      <c r="B100" s="98"/>
      <c r="C100" s="98"/>
      <c r="D100" s="99"/>
      <c r="E100" s="93"/>
      <c r="F100" s="11">
        <f>6+3+2+4+2+3+4+5+2+2+2</f>
        <v>35</v>
      </c>
      <c r="G100" s="11">
        <f>3+5+3+5+7+6+5+4+8+7</f>
        <v>53</v>
      </c>
      <c r="H100" s="11">
        <v>0</v>
      </c>
      <c r="I100" s="11">
        <v>0</v>
      </c>
      <c r="J100" s="11">
        <f>9+8+5+9+9+9+9+9+10+9+2</f>
        <v>88</v>
      </c>
      <c r="K100" s="11">
        <v>0</v>
      </c>
      <c r="L100" s="11">
        <v>0</v>
      </c>
      <c r="M100" s="11">
        <v>0</v>
      </c>
      <c r="N100" s="49"/>
    </row>
    <row r="101" spans="1:14">
      <c r="A101" s="22"/>
      <c r="B101" s="22"/>
      <c r="C101" s="22"/>
      <c r="D101" s="22"/>
      <c r="E101" s="22"/>
      <c r="F101" s="13"/>
      <c r="G101" s="13"/>
      <c r="H101" s="13"/>
      <c r="I101" s="13"/>
      <c r="J101" s="13"/>
      <c r="K101" s="13"/>
      <c r="L101" s="13"/>
      <c r="M101" s="13"/>
    </row>
    <row r="102" spans="1:14">
      <c r="A102" s="4" t="s">
        <v>106</v>
      </c>
    </row>
    <row r="103" spans="1:14" ht="60" customHeight="1">
      <c r="A103" s="72" t="s">
        <v>107</v>
      </c>
      <c r="B103" s="72"/>
      <c r="C103" s="72"/>
      <c r="D103" s="72"/>
      <c r="E103" s="7" t="s">
        <v>108</v>
      </c>
      <c r="F103" s="20" t="s">
        <v>109</v>
      </c>
      <c r="G103" s="72" t="s">
        <v>110</v>
      </c>
      <c r="H103" s="72"/>
      <c r="I103" s="72"/>
      <c r="J103" s="72" t="s">
        <v>41</v>
      </c>
      <c r="K103" s="72"/>
      <c r="L103" s="72"/>
      <c r="M103" s="72"/>
      <c r="N103" s="49"/>
    </row>
    <row r="104" spans="1:14">
      <c r="A104" s="89" t="s">
        <v>336</v>
      </c>
      <c r="B104" s="90"/>
      <c r="C104" s="90"/>
      <c r="D104" s="91"/>
      <c r="E104" s="31" t="s">
        <v>210</v>
      </c>
      <c r="F104" s="36" t="s">
        <v>210</v>
      </c>
      <c r="G104" s="80" t="s">
        <v>210</v>
      </c>
      <c r="H104" s="81"/>
      <c r="I104" s="82"/>
      <c r="J104" s="80" t="s">
        <v>210</v>
      </c>
      <c r="K104" s="81"/>
      <c r="L104" s="81"/>
      <c r="M104" s="82"/>
      <c r="N104" s="49"/>
    </row>
    <row r="105" spans="1:14">
      <c r="A105" s="100"/>
      <c r="B105" s="101"/>
      <c r="C105" s="101"/>
      <c r="D105" s="102"/>
      <c r="E105" s="10"/>
      <c r="F105" s="19"/>
      <c r="G105" s="103"/>
      <c r="H105" s="104"/>
      <c r="I105" s="105"/>
      <c r="J105" s="103"/>
      <c r="K105" s="104"/>
      <c r="L105" s="104"/>
      <c r="M105" s="105"/>
      <c r="N105" s="49"/>
    </row>
    <row r="106" spans="1:14">
      <c r="A106" s="100"/>
      <c r="B106" s="101"/>
      <c r="C106" s="101"/>
      <c r="D106" s="102"/>
      <c r="E106" s="10"/>
      <c r="F106" s="19"/>
      <c r="G106" s="103"/>
      <c r="H106" s="104"/>
      <c r="I106" s="105"/>
      <c r="J106" s="103"/>
      <c r="K106" s="104"/>
      <c r="L106" s="104"/>
      <c r="M106" s="105"/>
    </row>
    <row r="107" spans="1:14">
      <c r="A107" s="12"/>
      <c r="B107" s="22"/>
      <c r="C107" s="22"/>
      <c r="D107" s="12"/>
      <c r="E107" s="12"/>
    </row>
    <row r="108" spans="1:14">
      <c r="A108" s="4" t="s">
        <v>111</v>
      </c>
    </row>
    <row r="109" spans="1:14" ht="88.95" customHeight="1">
      <c r="A109" s="20" t="s">
        <v>112</v>
      </c>
      <c r="B109" s="20" t="s">
        <v>113</v>
      </c>
      <c r="C109" s="20" t="s">
        <v>114</v>
      </c>
      <c r="D109" s="7" t="s">
        <v>115</v>
      </c>
      <c r="E109" s="7" t="s">
        <v>116</v>
      </c>
      <c r="F109" s="72" t="s">
        <v>64</v>
      </c>
      <c r="G109" s="72"/>
      <c r="H109" s="72"/>
      <c r="I109" s="72"/>
      <c r="J109" s="72" t="s">
        <v>117</v>
      </c>
      <c r="K109" s="72"/>
      <c r="L109" s="20" t="s">
        <v>118</v>
      </c>
      <c r="M109" s="20" t="s">
        <v>119</v>
      </c>
      <c r="N109" s="53"/>
    </row>
    <row r="110" spans="1:14" ht="15.75" customHeight="1">
      <c r="A110" s="35" t="s">
        <v>120</v>
      </c>
      <c r="B110" s="31" t="s">
        <v>210</v>
      </c>
      <c r="C110" s="31" t="s">
        <v>210</v>
      </c>
      <c r="D110" s="36" t="s">
        <v>210</v>
      </c>
      <c r="E110" s="36" t="s">
        <v>210</v>
      </c>
      <c r="F110" s="79" t="s">
        <v>210</v>
      </c>
      <c r="G110" s="79"/>
      <c r="H110" s="79"/>
      <c r="I110" s="79"/>
      <c r="J110" s="75" t="s">
        <v>210</v>
      </c>
      <c r="K110" s="77"/>
      <c r="L110" s="31" t="s">
        <v>210</v>
      </c>
      <c r="M110" s="31" t="s">
        <v>210</v>
      </c>
      <c r="N110" s="53"/>
    </row>
    <row r="111" spans="1:14">
      <c r="A111" s="35" t="s">
        <v>121</v>
      </c>
      <c r="B111" s="31" t="s">
        <v>210</v>
      </c>
      <c r="C111" s="31" t="s">
        <v>210</v>
      </c>
      <c r="D111" s="36" t="s">
        <v>210</v>
      </c>
      <c r="E111" s="36" t="s">
        <v>210</v>
      </c>
      <c r="F111" s="79" t="s">
        <v>210</v>
      </c>
      <c r="G111" s="79"/>
      <c r="H111" s="79"/>
      <c r="I111" s="79"/>
      <c r="J111" s="75" t="s">
        <v>210</v>
      </c>
      <c r="K111" s="77"/>
      <c r="L111" s="31" t="s">
        <v>210</v>
      </c>
      <c r="M111" s="31" t="s">
        <v>210</v>
      </c>
      <c r="N111" s="53"/>
    </row>
    <row r="112" spans="1:14">
      <c r="A112" s="35" t="s">
        <v>122</v>
      </c>
      <c r="B112" s="31" t="s">
        <v>210</v>
      </c>
      <c r="C112" s="31" t="s">
        <v>210</v>
      </c>
      <c r="D112" s="36" t="s">
        <v>210</v>
      </c>
      <c r="E112" s="36" t="s">
        <v>210</v>
      </c>
      <c r="F112" s="79" t="s">
        <v>210</v>
      </c>
      <c r="G112" s="79"/>
      <c r="H112" s="79"/>
      <c r="I112" s="79"/>
      <c r="J112" s="75" t="s">
        <v>210</v>
      </c>
      <c r="K112" s="77"/>
      <c r="L112" s="31" t="s">
        <v>210</v>
      </c>
      <c r="M112" s="31" t="s">
        <v>210</v>
      </c>
      <c r="N112" s="53"/>
    </row>
    <row r="113" spans="1:14">
      <c r="A113" s="35" t="s">
        <v>123</v>
      </c>
      <c r="B113" s="31" t="s">
        <v>210</v>
      </c>
      <c r="C113" s="31" t="s">
        <v>210</v>
      </c>
      <c r="D113" s="36" t="s">
        <v>210</v>
      </c>
      <c r="E113" s="36" t="s">
        <v>210</v>
      </c>
      <c r="F113" s="79" t="s">
        <v>210</v>
      </c>
      <c r="G113" s="79"/>
      <c r="H113" s="79"/>
      <c r="I113" s="79"/>
      <c r="J113" s="75" t="s">
        <v>210</v>
      </c>
      <c r="K113" s="77"/>
      <c r="L113" s="31" t="s">
        <v>210</v>
      </c>
      <c r="M113" s="31" t="s">
        <v>210</v>
      </c>
      <c r="N113" s="53"/>
    </row>
    <row r="114" spans="1:14">
      <c r="A114" s="14"/>
      <c r="B114" s="14"/>
      <c r="C114" s="14"/>
      <c r="D114" s="14"/>
      <c r="E114" s="14"/>
      <c r="F114" s="12"/>
      <c r="J114" s="17"/>
      <c r="K114" s="17"/>
      <c r="L114" s="17"/>
      <c r="M114" s="17"/>
    </row>
    <row r="115" spans="1:14">
      <c r="A115" s="4" t="s">
        <v>124</v>
      </c>
    </row>
    <row r="116" spans="1:14">
      <c r="A116" s="72" t="s">
        <v>125</v>
      </c>
      <c r="B116" s="72"/>
      <c r="C116" s="72"/>
      <c r="D116" s="72"/>
      <c r="E116" s="72"/>
      <c r="F116" s="72"/>
      <c r="G116" s="72"/>
      <c r="H116" s="72"/>
      <c r="I116" s="7" t="s">
        <v>52</v>
      </c>
      <c r="J116" s="72" t="s">
        <v>126</v>
      </c>
      <c r="K116" s="72"/>
      <c r="L116" s="72"/>
      <c r="M116" s="72"/>
      <c r="N116" s="53"/>
    </row>
    <row r="117" spans="1:14">
      <c r="A117" s="74" t="s">
        <v>127</v>
      </c>
      <c r="B117" s="74"/>
      <c r="C117" s="74"/>
      <c r="D117" s="74"/>
      <c r="E117" s="74"/>
      <c r="F117" s="74"/>
      <c r="G117" s="74"/>
      <c r="H117" s="74"/>
      <c r="I117" s="36" t="s">
        <v>212</v>
      </c>
      <c r="J117" s="106" t="s">
        <v>317</v>
      </c>
      <c r="K117" s="79"/>
      <c r="L117" s="79"/>
      <c r="M117" s="79"/>
      <c r="N117" s="53"/>
    </row>
    <row r="118" spans="1:14" ht="21" customHeight="1">
      <c r="A118" s="74" t="s">
        <v>128</v>
      </c>
      <c r="B118" s="74"/>
      <c r="C118" s="74"/>
      <c r="D118" s="74"/>
      <c r="E118" s="74"/>
      <c r="F118" s="74"/>
      <c r="G118" s="74"/>
      <c r="H118" s="74"/>
      <c r="I118" s="36" t="s">
        <v>212</v>
      </c>
      <c r="J118" s="106" t="s">
        <v>318</v>
      </c>
      <c r="K118" s="79"/>
      <c r="L118" s="79"/>
      <c r="M118" s="79"/>
      <c r="N118" s="53"/>
    </row>
    <row r="119" spans="1:14">
      <c r="A119" s="14"/>
      <c r="B119" s="14"/>
      <c r="C119" s="14"/>
      <c r="D119" s="14"/>
      <c r="E119" s="14"/>
      <c r="F119" s="14"/>
      <c r="G119" s="14"/>
      <c r="H119" s="14"/>
      <c r="J119" s="17"/>
      <c r="K119" s="17"/>
      <c r="L119" s="17"/>
      <c r="M119" s="17"/>
    </row>
    <row r="120" spans="1:14">
      <c r="A120" s="4" t="s">
        <v>129</v>
      </c>
    </row>
    <row r="121" spans="1:14" ht="21" customHeight="1">
      <c r="A121" s="86" t="s">
        <v>130</v>
      </c>
      <c r="B121" s="87"/>
      <c r="C121" s="87"/>
      <c r="D121" s="87"/>
      <c r="E121" s="87"/>
      <c r="F121" s="87"/>
      <c r="G121" s="87"/>
      <c r="H121" s="88"/>
      <c r="I121" s="7" t="s">
        <v>52</v>
      </c>
      <c r="J121" s="72" t="s">
        <v>126</v>
      </c>
      <c r="K121" s="72"/>
      <c r="L121" s="72"/>
      <c r="M121" s="72"/>
      <c r="N121" s="49"/>
    </row>
    <row r="122" spans="1:14" ht="25.2" customHeight="1">
      <c r="A122" s="74" t="s">
        <v>131</v>
      </c>
      <c r="B122" s="74"/>
      <c r="C122" s="74"/>
      <c r="D122" s="74"/>
      <c r="E122" s="74"/>
      <c r="F122" s="74"/>
      <c r="G122" s="74"/>
      <c r="H122" s="74"/>
      <c r="I122" s="36" t="s">
        <v>212</v>
      </c>
      <c r="J122" s="62" t="s">
        <v>358</v>
      </c>
      <c r="K122" s="62"/>
      <c r="L122" s="62"/>
      <c r="M122" s="62"/>
      <c r="N122" s="49"/>
    </row>
    <row r="123" spans="1:14" ht="25.8" customHeight="1">
      <c r="A123" s="74" t="s">
        <v>132</v>
      </c>
      <c r="B123" s="74"/>
      <c r="C123" s="74"/>
      <c r="D123" s="74"/>
      <c r="E123" s="74"/>
      <c r="F123" s="74"/>
      <c r="G123" s="74"/>
      <c r="H123" s="74"/>
      <c r="I123" s="36" t="s">
        <v>212</v>
      </c>
      <c r="J123" s="62" t="s">
        <v>359</v>
      </c>
      <c r="K123" s="62"/>
      <c r="L123" s="62"/>
      <c r="M123" s="62"/>
      <c r="N123" s="49"/>
    </row>
    <row r="125" spans="1:14">
      <c r="A125" s="4" t="s">
        <v>133</v>
      </c>
    </row>
    <row r="126" spans="1:14" ht="24.75" customHeight="1">
      <c r="A126" s="107" t="s">
        <v>351</v>
      </c>
      <c r="B126" s="72"/>
      <c r="C126" s="72" t="s">
        <v>134</v>
      </c>
      <c r="D126" s="72"/>
      <c r="E126" s="72" t="s">
        <v>135</v>
      </c>
      <c r="F126" s="72" t="s">
        <v>136</v>
      </c>
      <c r="G126" s="72"/>
      <c r="H126" s="72" t="s">
        <v>137</v>
      </c>
      <c r="I126" s="72" t="s">
        <v>138</v>
      </c>
      <c r="J126" s="72"/>
      <c r="K126" s="72"/>
      <c r="L126" s="72" t="s">
        <v>139</v>
      </c>
      <c r="M126" s="72"/>
      <c r="N126" s="49"/>
    </row>
    <row r="127" spans="1:14" ht="28.8">
      <c r="A127" s="86" t="s">
        <v>140</v>
      </c>
      <c r="B127" s="88"/>
      <c r="C127" s="7" t="s">
        <v>141</v>
      </c>
      <c r="D127" s="7" t="s">
        <v>142</v>
      </c>
      <c r="E127" s="72"/>
      <c r="F127" s="7" t="s">
        <v>143</v>
      </c>
      <c r="G127" s="7" t="s">
        <v>144</v>
      </c>
      <c r="H127" s="72"/>
      <c r="I127" s="72"/>
      <c r="J127" s="72"/>
      <c r="K127" s="72"/>
      <c r="L127" s="72"/>
      <c r="M127" s="72"/>
      <c r="N127" s="49"/>
    </row>
    <row r="128" spans="1:14" ht="213" customHeight="1">
      <c r="A128" s="61" t="s">
        <v>205</v>
      </c>
      <c r="B128" s="61"/>
      <c r="C128" s="31">
        <v>1</v>
      </c>
      <c r="D128" s="31" t="s">
        <v>273</v>
      </c>
      <c r="E128" s="31" t="s">
        <v>316</v>
      </c>
      <c r="F128" s="31">
        <v>40</v>
      </c>
      <c r="G128" s="31">
        <v>0</v>
      </c>
      <c r="H128" s="38">
        <f>+G128/F128</f>
        <v>0</v>
      </c>
      <c r="I128" s="75" t="s">
        <v>278</v>
      </c>
      <c r="J128" s="76"/>
      <c r="K128" s="77"/>
      <c r="L128" s="75" t="s">
        <v>279</v>
      </c>
      <c r="M128" s="77"/>
      <c r="N128" s="49"/>
    </row>
    <row r="129" spans="1:14" ht="116.4" customHeight="1">
      <c r="A129" s="61" t="s">
        <v>205</v>
      </c>
      <c r="B129" s="61"/>
      <c r="C129" s="31">
        <v>2</v>
      </c>
      <c r="D129" s="31" t="s">
        <v>274</v>
      </c>
      <c r="E129" s="31" t="s">
        <v>316</v>
      </c>
      <c r="F129" s="31">
        <v>100</v>
      </c>
      <c r="G129" s="31">
        <v>5</v>
      </c>
      <c r="H129" s="38">
        <f>+G129/F129</f>
        <v>0.05</v>
      </c>
      <c r="I129" s="75" t="s">
        <v>277</v>
      </c>
      <c r="J129" s="76"/>
      <c r="K129" s="77"/>
      <c r="L129" s="75" t="s">
        <v>279</v>
      </c>
      <c r="M129" s="77"/>
      <c r="N129" s="49"/>
    </row>
    <row r="130" spans="1:14" ht="153" customHeight="1">
      <c r="A130" s="61" t="s">
        <v>205</v>
      </c>
      <c r="B130" s="61"/>
      <c r="C130" s="31">
        <v>3</v>
      </c>
      <c r="D130" s="31" t="s">
        <v>275</v>
      </c>
      <c r="E130" s="31" t="s">
        <v>316</v>
      </c>
      <c r="F130" s="31">
        <v>100</v>
      </c>
      <c r="G130" s="31">
        <v>0</v>
      </c>
      <c r="H130" s="38">
        <f>+G130/F130</f>
        <v>0</v>
      </c>
      <c r="I130" s="75" t="s">
        <v>276</v>
      </c>
      <c r="J130" s="76"/>
      <c r="K130" s="77"/>
      <c r="L130" s="75" t="s">
        <v>279</v>
      </c>
      <c r="M130" s="77"/>
      <c r="N130" s="49"/>
    </row>
    <row r="131" spans="1:14" ht="207" customHeight="1">
      <c r="A131" s="61" t="s">
        <v>206</v>
      </c>
      <c r="B131" s="61"/>
      <c r="C131" s="31">
        <v>4</v>
      </c>
      <c r="D131" s="31" t="s">
        <v>280</v>
      </c>
      <c r="E131" s="31" t="s">
        <v>315</v>
      </c>
      <c r="F131" s="31">
        <v>42</v>
      </c>
      <c r="G131" s="31">
        <v>0</v>
      </c>
      <c r="H131" s="38">
        <f t="shared" ref="H131:H142" si="0">+G131/F131</f>
        <v>0</v>
      </c>
      <c r="I131" s="75" t="s">
        <v>301</v>
      </c>
      <c r="J131" s="76"/>
      <c r="K131" s="77"/>
      <c r="L131" s="75" t="s">
        <v>290</v>
      </c>
      <c r="M131" s="77"/>
      <c r="N131" s="49"/>
    </row>
    <row r="132" spans="1:14" ht="177" customHeight="1">
      <c r="A132" s="61" t="s">
        <v>206</v>
      </c>
      <c r="B132" s="61"/>
      <c r="C132" s="31">
        <v>5</v>
      </c>
      <c r="D132" s="31" t="s">
        <v>281</v>
      </c>
      <c r="E132" s="31" t="s">
        <v>315</v>
      </c>
      <c r="F132" s="31">
        <v>62</v>
      </c>
      <c r="G132" s="31">
        <v>0</v>
      </c>
      <c r="H132" s="38">
        <f t="shared" si="0"/>
        <v>0</v>
      </c>
      <c r="I132" s="75" t="s">
        <v>302</v>
      </c>
      <c r="J132" s="76"/>
      <c r="K132" s="77"/>
      <c r="L132" s="75" t="s">
        <v>291</v>
      </c>
      <c r="M132" s="77"/>
      <c r="N132" s="49"/>
    </row>
    <row r="133" spans="1:14" ht="100.2" customHeight="1">
      <c r="A133" s="61" t="s">
        <v>206</v>
      </c>
      <c r="B133" s="61"/>
      <c r="C133" s="31">
        <v>6</v>
      </c>
      <c r="D133" s="31" t="s">
        <v>282</v>
      </c>
      <c r="E133" s="31" t="s">
        <v>315</v>
      </c>
      <c r="F133" s="31">
        <v>149</v>
      </c>
      <c r="G133" s="31">
        <v>112</v>
      </c>
      <c r="H133" s="38">
        <f t="shared" si="0"/>
        <v>0.75167785234899331</v>
      </c>
      <c r="I133" s="75" t="s">
        <v>303</v>
      </c>
      <c r="J133" s="76"/>
      <c r="K133" s="77"/>
      <c r="L133" s="75" t="s">
        <v>292</v>
      </c>
      <c r="M133" s="77"/>
      <c r="N133" s="49"/>
    </row>
    <row r="134" spans="1:14" ht="169.2" customHeight="1">
      <c r="A134" s="61" t="s">
        <v>206</v>
      </c>
      <c r="B134" s="61"/>
      <c r="C134" s="31">
        <v>7</v>
      </c>
      <c r="D134" s="31" t="s">
        <v>283</v>
      </c>
      <c r="E134" s="31" t="s">
        <v>315</v>
      </c>
      <c r="F134" s="31">
        <v>40</v>
      </c>
      <c r="G134" s="31">
        <v>0</v>
      </c>
      <c r="H134" s="38">
        <f t="shared" si="0"/>
        <v>0</v>
      </c>
      <c r="I134" s="75" t="s">
        <v>304</v>
      </c>
      <c r="J134" s="76"/>
      <c r="K134" s="77"/>
      <c r="L134" s="75" t="s">
        <v>293</v>
      </c>
      <c r="M134" s="77"/>
      <c r="N134" s="49"/>
    </row>
    <row r="135" spans="1:14" ht="409.6" customHeight="1">
      <c r="A135" s="61" t="s">
        <v>206</v>
      </c>
      <c r="B135" s="61"/>
      <c r="C135" s="31">
        <v>8</v>
      </c>
      <c r="D135" s="31" t="s">
        <v>314</v>
      </c>
      <c r="E135" s="31" t="s">
        <v>315</v>
      </c>
      <c r="F135" s="31">
        <v>23</v>
      </c>
      <c r="G135" s="31">
        <v>23</v>
      </c>
      <c r="H135" s="38">
        <f t="shared" si="0"/>
        <v>1</v>
      </c>
      <c r="I135" s="75" t="s">
        <v>313</v>
      </c>
      <c r="J135" s="76"/>
      <c r="K135" s="77"/>
      <c r="L135" s="75" t="s">
        <v>294</v>
      </c>
      <c r="M135" s="77"/>
      <c r="N135" s="49"/>
    </row>
    <row r="136" spans="1:14" ht="93.6" customHeight="1">
      <c r="A136" s="61" t="s">
        <v>206</v>
      </c>
      <c r="B136" s="61"/>
      <c r="C136" s="31">
        <v>9</v>
      </c>
      <c r="D136" s="31" t="s">
        <v>284</v>
      </c>
      <c r="E136" s="31" t="s">
        <v>315</v>
      </c>
      <c r="F136" s="31">
        <v>30</v>
      </c>
      <c r="G136" s="31">
        <v>30</v>
      </c>
      <c r="H136" s="38">
        <f t="shared" si="0"/>
        <v>1</v>
      </c>
      <c r="I136" s="75" t="s">
        <v>305</v>
      </c>
      <c r="J136" s="76"/>
      <c r="K136" s="77"/>
      <c r="L136" s="75" t="s">
        <v>295</v>
      </c>
      <c r="M136" s="77"/>
      <c r="N136" s="49"/>
    </row>
    <row r="137" spans="1:14" ht="247.8" customHeight="1">
      <c r="A137" s="61" t="s">
        <v>206</v>
      </c>
      <c r="B137" s="61"/>
      <c r="C137" s="31">
        <v>10</v>
      </c>
      <c r="D137" s="31" t="s">
        <v>285</v>
      </c>
      <c r="E137" s="31" t="s">
        <v>315</v>
      </c>
      <c r="F137" s="31">
        <v>255</v>
      </c>
      <c r="G137" s="31">
        <v>225</v>
      </c>
      <c r="H137" s="38">
        <f t="shared" si="0"/>
        <v>0.88235294117647056</v>
      </c>
      <c r="I137" s="75" t="s">
        <v>306</v>
      </c>
      <c r="J137" s="76"/>
      <c r="K137" s="77"/>
      <c r="L137" s="75" t="s">
        <v>296</v>
      </c>
      <c r="M137" s="77"/>
      <c r="N137" s="49"/>
    </row>
    <row r="138" spans="1:14" ht="101.4" customHeight="1">
      <c r="A138" s="61" t="s">
        <v>206</v>
      </c>
      <c r="B138" s="61"/>
      <c r="C138" s="31">
        <v>11</v>
      </c>
      <c r="D138" s="31" t="s">
        <v>286</v>
      </c>
      <c r="E138" s="31" t="s">
        <v>315</v>
      </c>
      <c r="F138" s="31">
        <v>9</v>
      </c>
      <c r="G138" s="31">
        <v>0</v>
      </c>
      <c r="H138" s="38">
        <f t="shared" si="0"/>
        <v>0</v>
      </c>
      <c r="I138" s="75" t="s">
        <v>307</v>
      </c>
      <c r="J138" s="76"/>
      <c r="K138" s="77"/>
      <c r="L138" s="75" t="s">
        <v>297</v>
      </c>
      <c r="M138" s="77"/>
      <c r="N138" s="49"/>
    </row>
    <row r="139" spans="1:14" ht="234" customHeight="1">
      <c r="A139" s="61" t="s">
        <v>206</v>
      </c>
      <c r="B139" s="61"/>
      <c r="C139" s="31">
        <v>12</v>
      </c>
      <c r="D139" s="31" t="s">
        <v>287</v>
      </c>
      <c r="E139" s="31" t="s">
        <v>315</v>
      </c>
      <c r="F139" s="31">
        <v>73</v>
      </c>
      <c r="G139" s="31">
        <v>73</v>
      </c>
      <c r="H139" s="38">
        <f t="shared" si="0"/>
        <v>1</v>
      </c>
      <c r="I139" s="75" t="s">
        <v>308</v>
      </c>
      <c r="J139" s="76"/>
      <c r="K139" s="77"/>
      <c r="L139" s="75" t="s">
        <v>298</v>
      </c>
      <c r="M139" s="77"/>
      <c r="N139" s="49"/>
    </row>
    <row r="140" spans="1:14" ht="174.6" customHeight="1">
      <c r="A140" s="61" t="s">
        <v>206</v>
      </c>
      <c r="B140" s="61"/>
      <c r="C140" s="31">
        <v>13</v>
      </c>
      <c r="D140" s="31" t="s">
        <v>288</v>
      </c>
      <c r="E140" s="31" t="s">
        <v>315</v>
      </c>
      <c r="F140" s="31">
        <v>15</v>
      </c>
      <c r="G140" s="31">
        <v>15</v>
      </c>
      <c r="H140" s="38">
        <f t="shared" si="0"/>
        <v>1</v>
      </c>
      <c r="I140" s="75" t="s">
        <v>309</v>
      </c>
      <c r="J140" s="76"/>
      <c r="K140" s="77"/>
      <c r="L140" s="75" t="s">
        <v>299</v>
      </c>
      <c r="M140" s="77"/>
      <c r="N140" s="49"/>
    </row>
    <row r="141" spans="1:14" ht="110.4" customHeight="1">
      <c r="A141" s="61" t="s">
        <v>206</v>
      </c>
      <c r="B141" s="61"/>
      <c r="C141" s="31">
        <v>14</v>
      </c>
      <c r="D141" s="31" t="s">
        <v>289</v>
      </c>
      <c r="E141" s="31" t="s">
        <v>315</v>
      </c>
      <c r="F141" s="31">
        <v>42</v>
      </c>
      <c r="G141" s="31">
        <v>0</v>
      </c>
      <c r="H141" s="38">
        <f t="shared" si="0"/>
        <v>0</v>
      </c>
      <c r="I141" s="75" t="s">
        <v>310</v>
      </c>
      <c r="J141" s="76"/>
      <c r="K141" s="77"/>
      <c r="L141" s="75" t="s">
        <v>300</v>
      </c>
      <c r="M141" s="77"/>
      <c r="N141" s="49"/>
    </row>
    <row r="142" spans="1:14" ht="239.4" customHeight="1">
      <c r="A142" s="61" t="s">
        <v>206</v>
      </c>
      <c r="B142" s="61"/>
      <c r="C142" s="31">
        <v>15</v>
      </c>
      <c r="D142" s="31" t="s">
        <v>311</v>
      </c>
      <c r="E142" s="31" t="s">
        <v>315</v>
      </c>
      <c r="F142" s="31">
        <v>36</v>
      </c>
      <c r="G142" s="31">
        <v>0</v>
      </c>
      <c r="H142" s="38">
        <f t="shared" si="0"/>
        <v>0</v>
      </c>
      <c r="I142" s="75" t="s">
        <v>312</v>
      </c>
      <c r="J142" s="76"/>
      <c r="K142" s="77"/>
      <c r="L142" s="75" t="s">
        <v>300</v>
      </c>
      <c r="M142" s="77"/>
      <c r="N142" s="49"/>
    </row>
    <row r="143" spans="1:14">
      <c r="A143" s="23"/>
    </row>
    <row r="144" spans="1:14">
      <c r="A144" s="4" t="s">
        <v>145</v>
      </c>
      <c r="H144" s="32"/>
      <c r="I144" s="32"/>
      <c r="J144" s="27"/>
    </row>
    <row r="145" spans="1:14" ht="19.2">
      <c r="A145" s="7" t="s">
        <v>146</v>
      </c>
      <c r="B145" s="86" t="s">
        <v>142</v>
      </c>
      <c r="C145" s="87"/>
      <c r="D145" s="87"/>
      <c r="E145" s="87"/>
      <c r="F145" s="87"/>
      <c r="G145" s="88"/>
      <c r="H145" s="7" t="s">
        <v>147</v>
      </c>
      <c r="I145" s="7" t="s">
        <v>148</v>
      </c>
      <c r="J145" s="72" t="s">
        <v>126</v>
      </c>
      <c r="K145" s="72"/>
      <c r="L145" s="72"/>
      <c r="M145" s="72"/>
      <c r="N145" s="54"/>
    </row>
    <row r="146" spans="1:14" ht="29.4" customHeight="1">
      <c r="A146" s="28" t="s">
        <v>345</v>
      </c>
      <c r="B146" s="129" t="s">
        <v>225</v>
      </c>
      <c r="C146" s="129"/>
      <c r="D146" s="129"/>
      <c r="E146" s="129"/>
      <c r="F146" s="129"/>
      <c r="G146" s="129"/>
      <c r="H146" s="40">
        <v>3104202.3200000003</v>
      </c>
      <c r="I146" s="40">
        <v>481397.17000000004</v>
      </c>
      <c r="J146" s="110" t="s">
        <v>364</v>
      </c>
      <c r="K146" s="110"/>
      <c r="L146" s="110"/>
      <c r="M146" s="110"/>
      <c r="N146" s="54"/>
    </row>
    <row r="147" spans="1:14" ht="27.6" customHeight="1">
      <c r="A147" s="28" t="s">
        <v>345</v>
      </c>
      <c r="B147" s="129" t="s">
        <v>226</v>
      </c>
      <c r="C147" s="129"/>
      <c r="D147" s="129"/>
      <c r="E147" s="129"/>
      <c r="F147" s="129"/>
      <c r="G147" s="129"/>
      <c r="H147" s="40">
        <v>3675239.7600000007</v>
      </c>
      <c r="I147" s="40">
        <v>2503854.2000000011</v>
      </c>
      <c r="J147" s="110" t="s">
        <v>364</v>
      </c>
      <c r="K147" s="110"/>
      <c r="L147" s="110"/>
      <c r="M147" s="110"/>
      <c r="N147" s="54"/>
    </row>
    <row r="148" spans="1:14" ht="30.6" customHeight="1">
      <c r="A148" s="28" t="s">
        <v>345</v>
      </c>
      <c r="B148" s="129" t="s">
        <v>227</v>
      </c>
      <c r="C148" s="129"/>
      <c r="D148" s="129"/>
      <c r="E148" s="129"/>
      <c r="F148" s="129"/>
      <c r="G148" s="129"/>
      <c r="H148" s="40">
        <v>1331734.1499999999</v>
      </c>
      <c r="I148" s="40">
        <v>46815.659999999996</v>
      </c>
      <c r="J148" s="110" t="s">
        <v>364</v>
      </c>
      <c r="K148" s="110"/>
      <c r="L148" s="110"/>
      <c r="M148" s="110"/>
      <c r="N148" s="54"/>
    </row>
    <row r="149" spans="1:14" ht="31.8" customHeight="1">
      <c r="A149" s="28" t="s">
        <v>345</v>
      </c>
      <c r="B149" s="129" t="s">
        <v>228</v>
      </c>
      <c r="C149" s="129"/>
      <c r="D149" s="129"/>
      <c r="E149" s="129"/>
      <c r="F149" s="129"/>
      <c r="G149" s="129"/>
      <c r="H149" s="40">
        <v>72.239999999999782</v>
      </c>
      <c r="I149" s="40">
        <v>0</v>
      </c>
      <c r="J149" s="110" t="s">
        <v>364</v>
      </c>
      <c r="K149" s="110"/>
      <c r="L149" s="110"/>
      <c r="M149" s="110"/>
      <c r="N149" s="54"/>
    </row>
    <row r="150" spans="1:14" ht="29.4" customHeight="1">
      <c r="A150" s="28" t="s">
        <v>345</v>
      </c>
      <c r="B150" s="129" t="s">
        <v>229</v>
      </c>
      <c r="C150" s="129"/>
      <c r="D150" s="129"/>
      <c r="E150" s="129"/>
      <c r="F150" s="129"/>
      <c r="G150" s="129"/>
      <c r="H150" s="40">
        <v>43988.270000000004</v>
      </c>
      <c r="I150" s="40">
        <v>0</v>
      </c>
      <c r="J150" s="110" t="s">
        <v>364</v>
      </c>
      <c r="K150" s="110"/>
      <c r="L150" s="110"/>
      <c r="M150" s="110"/>
      <c r="N150" s="54"/>
    </row>
    <row r="151" spans="1:14" ht="31.8" customHeight="1">
      <c r="A151" s="28" t="s">
        <v>345</v>
      </c>
      <c r="B151" s="129" t="s">
        <v>230</v>
      </c>
      <c r="C151" s="129"/>
      <c r="D151" s="129"/>
      <c r="E151" s="129"/>
      <c r="F151" s="129"/>
      <c r="G151" s="129"/>
      <c r="H151" s="40">
        <v>188683.13999999998</v>
      </c>
      <c r="I151" s="40">
        <v>0</v>
      </c>
      <c r="J151" s="110" t="s">
        <v>364</v>
      </c>
      <c r="K151" s="110"/>
      <c r="L151" s="110"/>
      <c r="M151" s="110"/>
      <c r="N151" s="54"/>
    </row>
    <row r="152" spans="1:14" ht="32.4" customHeight="1">
      <c r="A152" s="28" t="s">
        <v>345</v>
      </c>
      <c r="B152" s="129" t="s">
        <v>231</v>
      </c>
      <c r="C152" s="129"/>
      <c r="D152" s="129"/>
      <c r="E152" s="129"/>
      <c r="F152" s="129"/>
      <c r="G152" s="129"/>
      <c r="H152" s="40">
        <v>335561.44999999995</v>
      </c>
      <c r="I152" s="40">
        <v>0</v>
      </c>
      <c r="J152" s="110" t="s">
        <v>364</v>
      </c>
      <c r="K152" s="110"/>
      <c r="L152" s="110"/>
      <c r="M152" s="110"/>
      <c r="N152" s="54"/>
    </row>
    <row r="153" spans="1:14" ht="35.4" customHeight="1">
      <c r="A153" s="28" t="s">
        <v>345</v>
      </c>
      <c r="B153" s="129" t="s">
        <v>232</v>
      </c>
      <c r="C153" s="129"/>
      <c r="D153" s="129"/>
      <c r="E153" s="129"/>
      <c r="F153" s="129"/>
      <c r="G153" s="129"/>
      <c r="H153" s="40">
        <v>1695168.600000001</v>
      </c>
      <c r="I153" s="40">
        <v>2034</v>
      </c>
      <c r="J153" s="110" t="s">
        <v>364</v>
      </c>
      <c r="K153" s="110"/>
      <c r="L153" s="110"/>
      <c r="M153" s="110"/>
      <c r="N153" s="54"/>
    </row>
    <row r="154" spans="1:14" ht="33.6" customHeight="1">
      <c r="A154" s="28" t="s">
        <v>345</v>
      </c>
      <c r="B154" s="129" t="s">
        <v>233</v>
      </c>
      <c r="C154" s="129"/>
      <c r="D154" s="129"/>
      <c r="E154" s="129"/>
      <c r="F154" s="129"/>
      <c r="G154" s="129"/>
      <c r="H154" s="40">
        <v>9050367.2000000011</v>
      </c>
      <c r="I154" s="40">
        <v>6845897.6300000008</v>
      </c>
      <c r="J154" s="110" t="s">
        <v>364</v>
      </c>
      <c r="K154" s="110"/>
      <c r="L154" s="110"/>
      <c r="M154" s="110"/>
      <c r="N154" s="54"/>
    </row>
    <row r="155" spans="1:14" ht="31.2" customHeight="1">
      <c r="A155" s="28" t="s">
        <v>345</v>
      </c>
      <c r="B155" s="129" t="s">
        <v>234</v>
      </c>
      <c r="C155" s="129"/>
      <c r="D155" s="129"/>
      <c r="E155" s="129"/>
      <c r="F155" s="129"/>
      <c r="G155" s="129"/>
      <c r="H155" s="40">
        <v>2875024.64</v>
      </c>
      <c r="I155" s="40">
        <v>127907.76</v>
      </c>
      <c r="J155" s="110" t="s">
        <v>364</v>
      </c>
      <c r="K155" s="110"/>
      <c r="L155" s="110"/>
      <c r="M155" s="110"/>
      <c r="N155" s="54"/>
    </row>
    <row r="156" spans="1:14" ht="39" customHeight="1">
      <c r="A156" s="28" t="s">
        <v>345</v>
      </c>
      <c r="B156" s="129" t="s">
        <v>235</v>
      </c>
      <c r="C156" s="129"/>
      <c r="D156" s="129"/>
      <c r="E156" s="129"/>
      <c r="F156" s="129"/>
      <c r="G156" s="129"/>
      <c r="H156" s="40">
        <v>4237946.04</v>
      </c>
      <c r="I156" s="40">
        <v>1662779.81</v>
      </c>
      <c r="J156" s="110" t="s">
        <v>364</v>
      </c>
      <c r="K156" s="110"/>
      <c r="L156" s="110"/>
      <c r="M156" s="110"/>
      <c r="N156" s="54"/>
    </row>
    <row r="157" spans="1:14" ht="31.8" customHeight="1">
      <c r="A157" s="28" t="s">
        <v>345</v>
      </c>
      <c r="B157" s="129" t="s">
        <v>236</v>
      </c>
      <c r="C157" s="129"/>
      <c r="D157" s="129"/>
      <c r="E157" s="129"/>
      <c r="F157" s="129"/>
      <c r="G157" s="129"/>
      <c r="H157" s="40">
        <v>6734.97</v>
      </c>
      <c r="I157" s="40">
        <v>0</v>
      </c>
      <c r="J157" s="110" t="s">
        <v>364</v>
      </c>
      <c r="K157" s="110"/>
      <c r="L157" s="110"/>
      <c r="M157" s="110"/>
      <c r="N157" s="54"/>
    </row>
    <row r="158" spans="1:14" ht="31.8" customHeight="1">
      <c r="A158" s="28" t="s">
        <v>345</v>
      </c>
      <c r="B158" s="129" t="s">
        <v>237</v>
      </c>
      <c r="C158" s="129"/>
      <c r="D158" s="129"/>
      <c r="E158" s="129"/>
      <c r="F158" s="129"/>
      <c r="G158" s="129"/>
      <c r="H158" s="40">
        <v>28496.359999999986</v>
      </c>
      <c r="I158" s="40">
        <v>22052.89</v>
      </c>
      <c r="J158" s="110" t="s">
        <v>364</v>
      </c>
      <c r="K158" s="110"/>
      <c r="L158" s="110"/>
      <c r="M158" s="110"/>
      <c r="N158" s="54"/>
    </row>
    <row r="159" spans="1:14" ht="29.4" customHeight="1">
      <c r="A159" s="28" t="s">
        <v>345</v>
      </c>
      <c r="B159" s="129" t="s">
        <v>238</v>
      </c>
      <c r="C159" s="129"/>
      <c r="D159" s="129"/>
      <c r="E159" s="129"/>
      <c r="F159" s="129"/>
      <c r="G159" s="129"/>
      <c r="H159" s="40">
        <v>218400</v>
      </c>
      <c r="I159" s="40">
        <v>0</v>
      </c>
      <c r="J159" s="110" t="s">
        <v>364</v>
      </c>
      <c r="K159" s="110"/>
      <c r="L159" s="110"/>
      <c r="M159" s="110"/>
      <c r="N159" s="54"/>
    </row>
    <row r="160" spans="1:14" ht="33.6" customHeight="1">
      <c r="A160" s="28" t="s">
        <v>345</v>
      </c>
      <c r="B160" s="129" t="s">
        <v>239</v>
      </c>
      <c r="C160" s="129"/>
      <c r="D160" s="129"/>
      <c r="E160" s="129"/>
      <c r="F160" s="129"/>
      <c r="G160" s="129"/>
      <c r="H160" s="40">
        <v>3829231.6299999994</v>
      </c>
      <c r="I160" s="40">
        <v>144695.67000000001</v>
      </c>
      <c r="J160" s="110" t="s">
        <v>364</v>
      </c>
      <c r="K160" s="110"/>
      <c r="L160" s="110"/>
      <c r="M160" s="110"/>
      <c r="N160" s="54"/>
    </row>
    <row r="161" spans="1:14" ht="27" customHeight="1">
      <c r="A161" s="28" t="s">
        <v>345</v>
      </c>
      <c r="B161" s="129" t="s">
        <v>240</v>
      </c>
      <c r="C161" s="129"/>
      <c r="D161" s="129"/>
      <c r="E161" s="129"/>
      <c r="F161" s="129"/>
      <c r="G161" s="129"/>
      <c r="H161" s="40">
        <v>16378460.149999999</v>
      </c>
      <c r="I161" s="40">
        <v>644797.02</v>
      </c>
      <c r="J161" s="110" t="s">
        <v>364</v>
      </c>
      <c r="K161" s="110"/>
      <c r="L161" s="110"/>
      <c r="M161" s="110"/>
      <c r="N161" s="54"/>
    </row>
    <row r="162" spans="1:14" ht="29.4" customHeight="1">
      <c r="A162" s="28" t="s">
        <v>345</v>
      </c>
      <c r="B162" s="129" t="s">
        <v>241</v>
      </c>
      <c r="C162" s="129"/>
      <c r="D162" s="129"/>
      <c r="E162" s="129"/>
      <c r="F162" s="129"/>
      <c r="G162" s="129"/>
      <c r="H162" s="40">
        <v>400982.38999999996</v>
      </c>
      <c r="I162" s="40">
        <v>245782.74</v>
      </c>
      <c r="J162" s="110" t="s">
        <v>364</v>
      </c>
      <c r="K162" s="110"/>
      <c r="L162" s="110"/>
      <c r="M162" s="110"/>
      <c r="N162" s="54"/>
    </row>
    <row r="163" spans="1:14" ht="32.4" customHeight="1">
      <c r="A163" s="28" t="s">
        <v>345</v>
      </c>
      <c r="B163" s="129" t="s">
        <v>242</v>
      </c>
      <c r="C163" s="129"/>
      <c r="D163" s="129"/>
      <c r="E163" s="129"/>
      <c r="F163" s="129"/>
      <c r="G163" s="129"/>
      <c r="H163" s="40">
        <v>1009896</v>
      </c>
      <c r="I163" s="40">
        <v>0</v>
      </c>
      <c r="J163" s="110" t="s">
        <v>364</v>
      </c>
      <c r="K163" s="110"/>
      <c r="L163" s="110"/>
      <c r="M163" s="110"/>
      <c r="N163" s="54"/>
    </row>
    <row r="164" spans="1:14" ht="27.6" customHeight="1">
      <c r="A164" s="28" t="s">
        <v>345</v>
      </c>
      <c r="B164" s="129" t="s">
        <v>243</v>
      </c>
      <c r="C164" s="129"/>
      <c r="D164" s="129"/>
      <c r="E164" s="129"/>
      <c r="F164" s="129"/>
      <c r="G164" s="129"/>
      <c r="H164" s="40">
        <v>1353846</v>
      </c>
      <c r="I164" s="40">
        <v>0</v>
      </c>
      <c r="J164" s="110" t="s">
        <v>364</v>
      </c>
      <c r="K164" s="110"/>
      <c r="L164" s="110"/>
      <c r="M164" s="110"/>
      <c r="N164" s="54"/>
    </row>
    <row r="165" spans="1:14" ht="26.4" customHeight="1">
      <c r="A165" s="28" t="s">
        <v>345</v>
      </c>
      <c r="B165" s="129" t="s">
        <v>244</v>
      </c>
      <c r="C165" s="129"/>
      <c r="D165" s="129"/>
      <c r="E165" s="129"/>
      <c r="F165" s="129"/>
      <c r="G165" s="129"/>
      <c r="H165" s="40">
        <v>1239487.8900000001</v>
      </c>
      <c r="I165" s="40">
        <v>8197.2000000000007</v>
      </c>
      <c r="J165" s="110" t="s">
        <v>364</v>
      </c>
      <c r="K165" s="110"/>
      <c r="L165" s="110"/>
      <c r="M165" s="110"/>
      <c r="N165" s="54"/>
    </row>
    <row r="166" spans="1:14" ht="25.8" customHeight="1">
      <c r="A166" s="28" t="s">
        <v>345</v>
      </c>
      <c r="B166" s="129" t="s">
        <v>245</v>
      </c>
      <c r="C166" s="129"/>
      <c r="D166" s="129"/>
      <c r="E166" s="129"/>
      <c r="F166" s="129"/>
      <c r="G166" s="129"/>
      <c r="H166" s="40">
        <v>945154.55999999994</v>
      </c>
      <c r="I166" s="40">
        <v>0</v>
      </c>
      <c r="J166" s="110" t="s">
        <v>364</v>
      </c>
      <c r="K166" s="110"/>
      <c r="L166" s="110"/>
      <c r="M166" s="110"/>
      <c r="N166" s="54"/>
    </row>
    <row r="167" spans="1:14" ht="31.8" customHeight="1">
      <c r="A167" s="28" t="s">
        <v>345</v>
      </c>
      <c r="B167" s="129" t="s">
        <v>246</v>
      </c>
      <c r="C167" s="129"/>
      <c r="D167" s="129"/>
      <c r="E167" s="129"/>
      <c r="F167" s="129"/>
      <c r="G167" s="129"/>
      <c r="H167" s="40">
        <v>1068261.3800000001</v>
      </c>
      <c r="I167" s="40">
        <v>0</v>
      </c>
      <c r="J167" s="110" t="s">
        <v>364</v>
      </c>
      <c r="K167" s="110"/>
      <c r="L167" s="110"/>
      <c r="M167" s="110"/>
      <c r="N167" s="54"/>
    </row>
    <row r="168" spans="1:14" ht="28.2" customHeight="1">
      <c r="A168" s="28" t="s">
        <v>345</v>
      </c>
      <c r="B168" s="129" t="s">
        <v>247</v>
      </c>
      <c r="C168" s="129"/>
      <c r="D168" s="129"/>
      <c r="E168" s="129"/>
      <c r="F168" s="129"/>
      <c r="G168" s="129"/>
      <c r="H168" s="40">
        <v>1518758.43</v>
      </c>
      <c r="I168" s="40">
        <v>0</v>
      </c>
      <c r="J168" s="110" t="s">
        <v>364</v>
      </c>
      <c r="K168" s="110"/>
      <c r="L168" s="110"/>
      <c r="M168" s="110"/>
      <c r="N168" s="54"/>
    </row>
    <row r="169" spans="1:14" ht="33.6" customHeight="1">
      <c r="A169" s="28" t="s">
        <v>345</v>
      </c>
      <c r="B169" s="129" t="s">
        <v>248</v>
      </c>
      <c r="C169" s="129"/>
      <c r="D169" s="129"/>
      <c r="E169" s="129"/>
      <c r="F169" s="129"/>
      <c r="G169" s="129"/>
      <c r="H169" s="40">
        <v>3270751.94</v>
      </c>
      <c r="I169" s="40">
        <v>0</v>
      </c>
      <c r="J169" s="110" t="s">
        <v>364</v>
      </c>
      <c r="K169" s="110"/>
      <c r="L169" s="110"/>
      <c r="M169" s="110"/>
      <c r="N169" s="54"/>
    </row>
    <row r="170" spans="1:14" ht="30.6" customHeight="1">
      <c r="A170" s="28" t="s">
        <v>345</v>
      </c>
      <c r="B170" s="129" t="s">
        <v>249</v>
      </c>
      <c r="C170" s="129"/>
      <c r="D170" s="129"/>
      <c r="E170" s="129"/>
      <c r="F170" s="129"/>
      <c r="G170" s="129"/>
      <c r="H170" s="40">
        <v>1867507.54</v>
      </c>
      <c r="I170" s="40">
        <v>0</v>
      </c>
      <c r="J170" s="110" t="s">
        <v>364</v>
      </c>
      <c r="K170" s="110"/>
      <c r="L170" s="110"/>
      <c r="M170" s="110"/>
      <c r="N170" s="54"/>
    </row>
    <row r="171" spans="1:14" ht="30.6" customHeight="1">
      <c r="A171" s="28" t="s">
        <v>345</v>
      </c>
      <c r="B171" s="129" t="s">
        <v>250</v>
      </c>
      <c r="C171" s="129"/>
      <c r="D171" s="129"/>
      <c r="E171" s="129"/>
      <c r="F171" s="129"/>
      <c r="G171" s="129"/>
      <c r="H171" s="40">
        <v>17991999.989999998</v>
      </c>
      <c r="I171" s="40">
        <v>126795.87</v>
      </c>
      <c r="J171" s="110" t="s">
        <v>364</v>
      </c>
      <c r="K171" s="110"/>
      <c r="L171" s="110"/>
      <c r="M171" s="110"/>
      <c r="N171" s="54"/>
    </row>
    <row r="172" spans="1:14" ht="33.6" customHeight="1">
      <c r="A172" s="28" t="s">
        <v>345</v>
      </c>
      <c r="B172" s="129" t="s">
        <v>251</v>
      </c>
      <c r="C172" s="129"/>
      <c r="D172" s="129"/>
      <c r="E172" s="129"/>
      <c r="F172" s="129"/>
      <c r="G172" s="129"/>
      <c r="H172" s="40">
        <v>14237142.110000001</v>
      </c>
      <c r="I172" s="40">
        <v>5472386.1300000045</v>
      </c>
      <c r="J172" s="110" t="s">
        <v>364</v>
      </c>
      <c r="K172" s="110"/>
      <c r="L172" s="110"/>
      <c r="M172" s="110"/>
      <c r="N172" s="54"/>
    </row>
    <row r="173" spans="1:14" ht="28.2" customHeight="1">
      <c r="A173" s="28" t="s">
        <v>345</v>
      </c>
      <c r="B173" s="129" t="s">
        <v>252</v>
      </c>
      <c r="C173" s="129"/>
      <c r="D173" s="129"/>
      <c r="E173" s="129"/>
      <c r="F173" s="129"/>
      <c r="G173" s="129"/>
      <c r="H173" s="40">
        <v>2636702.91</v>
      </c>
      <c r="I173" s="40">
        <v>0</v>
      </c>
      <c r="J173" s="110" t="s">
        <v>364</v>
      </c>
      <c r="K173" s="110"/>
      <c r="L173" s="110"/>
      <c r="M173" s="110"/>
      <c r="N173" s="54"/>
    </row>
    <row r="174" spans="1:14" ht="28.8" customHeight="1">
      <c r="A174" s="35" t="s">
        <v>346</v>
      </c>
      <c r="B174" s="74" t="s">
        <v>253</v>
      </c>
      <c r="C174" s="74"/>
      <c r="D174" s="74"/>
      <c r="E174" s="74"/>
      <c r="F174" s="74"/>
      <c r="G174" s="74"/>
      <c r="H174" s="39">
        <v>258924.62999999995</v>
      </c>
      <c r="I174" s="39">
        <v>34161.050000000003</v>
      </c>
      <c r="J174" s="110" t="s">
        <v>364</v>
      </c>
      <c r="K174" s="110"/>
      <c r="L174" s="110"/>
      <c r="M174" s="110"/>
      <c r="N174" s="54"/>
    </row>
    <row r="175" spans="1:14" ht="30.6" customHeight="1">
      <c r="A175" s="35" t="s">
        <v>346</v>
      </c>
      <c r="B175" s="74" t="s">
        <v>254</v>
      </c>
      <c r="C175" s="74"/>
      <c r="D175" s="74"/>
      <c r="E175" s="74"/>
      <c r="F175" s="74"/>
      <c r="G175" s="74"/>
      <c r="H175" s="39">
        <v>85890</v>
      </c>
      <c r="I175" s="39">
        <v>3537.38</v>
      </c>
      <c r="J175" s="110" t="s">
        <v>364</v>
      </c>
      <c r="K175" s="110"/>
      <c r="L175" s="110"/>
      <c r="M175" s="110"/>
      <c r="N175" s="54"/>
    </row>
    <row r="176" spans="1:14" ht="33" customHeight="1">
      <c r="A176" s="35" t="s">
        <v>346</v>
      </c>
      <c r="B176" s="74" t="s">
        <v>255</v>
      </c>
      <c r="C176" s="74"/>
      <c r="D176" s="74"/>
      <c r="E176" s="74"/>
      <c r="F176" s="74"/>
      <c r="G176" s="74"/>
      <c r="H176" s="39">
        <v>98520</v>
      </c>
      <c r="I176" s="39">
        <v>0</v>
      </c>
      <c r="J176" s="110" t="s">
        <v>364</v>
      </c>
      <c r="K176" s="110"/>
      <c r="L176" s="110"/>
      <c r="M176" s="110"/>
      <c r="N176" s="54"/>
    </row>
    <row r="177" spans="1:14" ht="30.6" customHeight="1">
      <c r="A177" s="35" t="s">
        <v>346</v>
      </c>
      <c r="B177" s="74" t="s">
        <v>256</v>
      </c>
      <c r="C177" s="74"/>
      <c r="D177" s="74"/>
      <c r="E177" s="74"/>
      <c r="F177" s="74"/>
      <c r="G177" s="74"/>
      <c r="H177" s="39">
        <v>436348.58999999997</v>
      </c>
      <c r="I177" s="39">
        <v>154227.95000000001</v>
      </c>
      <c r="J177" s="110" t="s">
        <v>364</v>
      </c>
      <c r="K177" s="110"/>
      <c r="L177" s="110"/>
      <c r="M177" s="110"/>
      <c r="N177" s="54"/>
    </row>
    <row r="178" spans="1:14" ht="29.4" customHeight="1">
      <c r="A178" s="35" t="s">
        <v>346</v>
      </c>
      <c r="B178" s="74" t="s">
        <v>257</v>
      </c>
      <c r="C178" s="74"/>
      <c r="D178" s="74"/>
      <c r="E178" s="74"/>
      <c r="F178" s="74"/>
      <c r="G178" s="74"/>
      <c r="H178" s="39">
        <v>5500</v>
      </c>
      <c r="I178" s="39">
        <v>2181.5300000000002</v>
      </c>
      <c r="J178" s="110" t="s">
        <v>364</v>
      </c>
      <c r="K178" s="110"/>
      <c r="L178" s="110"/>
      <c r="M178" s="110"/>
      <c r="N178" s="54"/>
    </row>
    <row r="179" spans="1:14" ht="31.2" customHeight="1">
      <c r="A179" s="35" t="s">
        <v>346</v>
      </c>
      <c r="B179" s="74" t="s">
        <v>258</v>
      </c>
      <c r="C179" s="74"/>
      <c r="D179" s="74"/>
      <c r="E179" s="74"/>
      <c r="F179" s="74"/>
      <c r="G179" s="74"/>
      <c r="H179" s="39">
        <v>1036.4000000000001</v>
      </c>
      <c r="I179" s="39">
        <v>220</v>
      </c>
      <c r="J179" s="110" t="s">
        <v>364</v>
      </c>
      <c r="K179" s="110"/>
      <c r="L179" s="110"/>
      <c r="M179" s="110"/>
      <c r="N179" s="54"/>
    </row>
    <row r="180" spans="1:14" ht="28.8" customHeight="1">
      <c r="A180" s="35" t="s">
        <v>346</v>
      </c>
      <c r="B180" s="74" t="s">
        <v>259</v>
      </c>
      <c r="C180" s="74"/>
      <c r="D180" s="74"/>
      <c r="E180" s="74"/>
      <c r="F180" s="74"/>
      <c r="G180" s="74"/>
      <c r="H180" s="39">
        <v>23000</v>
      </c>
      <c r="I180" s="39">
        <v>0</v>
      </c>
      <c r="J180" s="110" t="s">
        <v>364</v>
      </c>
      <c r="K180" s="110"/>
      <c r="L180" s="110"/>
      <c r="M180" s="110"/>
      <c r="N180" s="54"/>
    </row>
    <row r="181" spans="1:14" ht="28.8" customHeight="1">
      <c r="A181" s="35" t="s">
        <v>346</v>
      </c>
      <c r="B181" s="74" t="s">
        <v>260</v>
      </c>
      <c r="C181" s="74"/>
      <c r="D181" s="74"/>
      <c r="E181" s="74"/>
      <c r="F181" s="74"/>
      <c r="G181" s="74"/>
      <c r="H181" s="39">
        <v>737545.53000000014</v>
      </c>
      <c r="I181" s="39">
        <v>104526.72</v>
      </c>
      <c r="J181" s="110" t="s">
        <v>364</v>
      </c>
      <c r="K181" s="110"/>
      <c r="L181" s="110"/>
      <c r="M181" s="110"/>
      <c r="N181" s="54"/>
    </row>
    <row r="182" spans="1:14" ht="31.2" customHeight="1">
      <c r="A182" s="35" t="s">
        <v>346</v>
      </c>
      <c r="B182" s="74" t="s">
        <v>261</v>
      </c>
      <c r="C182" s="74"/>
      <c r="D182" s="74"/>
      <c r="E182" s="74"/>
      <c r="F182" s="74"/>
      <c r="G182" s="74"/>
      <c r="H182" s="39">
        <v>1070</v>
      </c>
      <c r="I182" s="39">
        <v>0</v>
      </c>
      <c r="J182" s="110" t="s">
        <v>364</v>
      </c>
      <c r="K182" s="110"/>
      <c r="L182" s="110"/>
      <c r="M182" s="110"/>
      <c r="N182" s="54"/>
    </row>
    <row r="183" spans="1:14" ht="31.8" customHeight="1">
      <c r="A183" s="35" t="s">
        <v>346</v>
      </c>
      <c r="B183" s="74" t="s">
        <v>262</v>
      </c>
      <c r="C183" s="74"/>
      <c r="D183" s="74"/>
      <c r="E183" s="74"/>
      <c r="F183" s="74"/>
      <c r="G183" s="74"/>
      <c r="H183" s="39">
        <v>2281720.12</v>
      </c>
      <c r="I183" s="39">
        <v>2191087.9300000002</v>
      </c>
      <c r="J183" s="110" t="s">
        <v>364</v>
      </c>
      <c r="K183" s="110"/>
      <c r="L183" s="110"/>
      <c r="M183" s="110"/>
      <c r="N183" s="54"/>
    </row>
    <row r="184" spans="1:14" ht="27" customHeight="1">
      <c r="A184" s="35" t="s">
        <v>346</v>
      </c>
      <c r="B184" s="74" t="s">
        <v>263</v>
      </c>
      <c r="C184" s="74"/>
      <c r="D184" s="74"/>
      <c r="E184" s="74"/>
      <c r="F184" s="74"/>
      <c r="G184" s="74"/>
      <c r="H184" s="39">
        <v>37155</v>
      </c>
      <c r="I184" s="39">
        <v>16089.05</v>
      </c>
      <c r="J184" s="110" t="s">
        <v>364</v>
      </c>
      <c r="K184" s="110"/>
      <c r="L184" s="110"/>
      <c r="M184" s="110"/>
      <c r="N184" s="54"/>
    </row>
    <row r="185" spans="1:14" ht="31.8" customHeight="1">
      <c r="A185" s="35" t="s">
        <v>346</v>
      </c>
      <c r="B185" s="74" t="s">
        <v>264</v>
      </c>
      <c r="C185" s="74"/>
      <c r="D185" s="74"/>
      <c r="E185" s="74"/>
      <c r="F185" s="74"/>
      <c r="G185" s="74"/>
      <c r="H185" s="39">
        <v>176498.08</v>
      </c>
      <c r="I185" s="39">
        <v>47150.729999999996</v>
      </c>
      <c r="J185" s="110" t="s">
        <v>364</v>
      </c>
      <c r="K185" s="110"/>
      <c r="L185" s="110"/>
      <c r="M185" s="110"/>
      <c r="N185" s="54"/>
    </row>
    <row r="186" spans="1:14" ht="28.2" customHeight="1">
      <c r="A186" s="35" t="s">
        <v>346</v>
      </c>
      <c r="B186" s="74" t="s">
        <v>265</v>
      </c>
      <c r="C186" s="74"/>
      <c r="D186" s="74"/>
      <c r="E186" s="74"/>
      <c r="F186" s="74"/>
      <c r="G186" s="74"/>
      <c r="H186" s="39">
        <v>115981.40000000002</v>
      </c>
      <c r="I186" s="39">
        <v>78162.880000000005</v>
      </c>
      <c r="J186" s="110" t="s">
        <v>364</v>
      </c>
      <c r="K186" s="110"/>
      <c r="L186" s="110"/>
      <c r="M186" s="110"/>
      <c r="N186" s="54"/>
    </row>
    <row r="187" spans="1:14" ht="33" customHeight="1">
      <c r="A187" s="35" t="s">
        <v>346</v>
      </c>
      <c r="B187" s="74" t="s">
        <v>266</v>
      </c>
      <c r="C187" s="74"/>
      <c r="D187" s="74"/>
      <c r="E187" s="74"/>
      <c r="F187" s="74"/>
      <c r="G187" s="74"/>
      <c r="H187" s="39">
        <v>19276.240000000002</v>
      </c>
      <c r="I187" s="39">
        <v>10297.27</v>
      </c>
      <c r="J187" s="110" t="s">
        <v>364</v>
      </c>
      <c r="K187" s="110"/>
      <c r="L187" s="110"/>
      <c r="M187" s="110"/>
      <c r="N187" s="54"/>
    </row>
    <row r="188" spans="1:14" ht="27" customHeight="1">
      <c r="A188" s="35" t="s">
        <v>346</v>
      </c>
      <c r="B188" s="74" t="s">
        <v>267</v>
      </c>
      <c r="C188" s="74"/>
      <c r="D188" s="74"/>
      <c r="E188" s="74"/>
      <c r="F188" s="74"/>
      <c r="G188" s="74"/>
      <c r="H188" s="39">
        <v>45401</v>
      </c>
      <c r="I188" s="39">
        <v>30316</v>
      </c>
      <c r="J188" s="110" t="s">
        <v>364</v>
      </c>
      <c r="K188" s="110"/>
      <c r="L188" s="110"/>
      <c r="M188" s="110"/>
      <c r="N188" s="54"/>
    </row>
    <row r="189" spans="1:14" ht="27" customHeight="1">
      <c r="A189" s="35" t="s">
        <v>346</v>
      </c>
      <c r="B189" s="74" t="s">
        <v>268</v>
      </c>
      <c r="C189" s="74"/>
      <c r="D189" s="74"/>
      <c r="E189" s="74"/>
      <c r="F189" s="74"/>
      <c r="G189" s="74"/>
      <c r="H189" s="39">
        <v>74437.45</v>
      </c>
      <c r="I189" s="39">
        <v>59650.9</v>
      </c>
      <c r="J189" s="110" t="s">
        <v>364</v>
      </c>
      <c r="K189" s="110"/>
      <c r="L189" s="110"/>
      <c r="M189" s="110"/>
      <c r="N189" s="54"/>
    </row>
    <row r="190" spans="1:14" ht="30.6" customHeight="1">
      <c r="A190" s="35" t="s">
        <v>346</v>
      </c>
      <c r="B190" s="74" t="s">
        <v>269</v>
      </c>
      <c r="C190" s="74"/>
      <c r="D190" s="74"/>
      <c r="E190" s="74"/>
      <c r="F190" s="74"/>
      <c r="G190" s="74"/>
      <c r="H190" s="39">
        <v>376108.18</v>
      </c>
      <c r="I190" s="39">
        <v>194591.26</v>
      </c>
      <c r="J190" s="110" t="s">
        <v>364</v>
      </c>
      <c r="K190" s="110"/>
      <c r="L190" s="110"/>
      <c r="M190" s="110"/>
      <c r="N190" s="54"/>
    </row>
    <row r="191" spans="1:14" ht="25.2" customHeight="1">
      <c r="A191" s="35" t="s">
        <v>346</v>
      </c>
      <c r="B191" s="74" t="s">
        <v>270</v>
      </c>
      <c r="C191" s="74"/>
      <c r="D191" s="74"/>
      <c r="E191" s="74"/>
      <c r="F191" s="74"/>
      <c r="G191" s="74"/>
      <c r="H191" s="39">
        <v>3732</v>
      </c>
      <c r="I191" s="39">
        <v>1819</v>
      </c>
      <c r="J191" s="110" t="s">
        <v>364</v>
      </c>
      <c r="K191" s="110"/>
      <c r="L191" s="110"/>
      <c r="M191" s="110"/>
      <c r="N191" s="54"/>
    </row>
    <row r="192" spans="1:14" ht="28.8" customHeight="1">
      <c r="A192" s="35" t="s">
        <v>346</v>
      </c>
      <c r="B192" s="74" t="s">
        <v>271</v>
      </c>
      <c r="C192" s="74"/>
      <c r="D192" s="74"/>
      <c r="E192" s="74"/>
      <c r="F192" s="74"/>
      <c r="G192" s="74"/>
      <c r="H192" s="39">
        <v>230000</v>
      </c>
      <c r="I192" s="39">
        <v>4111.3599999999997</v>
      </c>
      <c r="J192" s="110" t="s">
        <v>364</v>
      </c>
      <c r="K192" s="110"/>
      <c r="L192" s="110"/>
      <c r="M192" s="110"/>
      <c r="N192" s="54"/>
    </row>
    <row r="193" spans="1:14" ht="27.6" customHeight="1">
      <c r="A193" s="35" t="s">
        <v>346</v>
      </c>
      <c r="B193" s="74" t="s">
        <v>272</v>
      </c>
      <c r="C193" s="74"/>
      <c r="D193" s="74"/>
      <c r="E193" s="74"/>
      <c r="F193" s="74"/>
      <c r="G193" s="74"/>
      <c r="H193" s="39">
        <v>309481.49</v>
      </c>
      <c r="I193" s="39">
        <v>1598.39</v>
      </c>
      <c r="J193" s="110" t="s">
        <v>364</v>
      </c>
      <c r="K193" s="110"/>
      <c r="L193" s="110"/>
      <c r="M193" s="110"/>
      <c r="N193" s="54"/>
    </row>
    <row r="195" spans="1:14">
      <c r="A195" s="24"/>
    </row>
    <row r="196" spans="1:14">
      <c r="A196" s="4" t="s">
        <v>149</v>
      </c>
      <c r="B196" s="4"/>
      <c r="C196" s="4"/>
      <c r="D196" s="4"/>
    </row>
    <row r="197" spans="1:14" s="45" customFormat="1">
      <c r="A197" s="46" t="s">
        <v>150</v>
      </c>
      <c r="B197" s="46"/>
      <c r="C197" s="46"/>
      <c r="D197" s="46"/>
    </row>
    <row r="198" spans="1:14" ht="28.2" customHeight="1">
      <c r="A198" s="108" t="s">
        <v>151</v>
      </c>
      <c r="B198" s="108"/>
      <c r="C198" s="108"/>
      <c r="D198" s="108" t="s">
        <v>152</v>
      </c>
      <c r="E198" s="108"/>
      <c r="F198" s="108"/>
      <c r="G198" s="108"/>
      <c r="H198" s="108" t="s">
        <v>153</v>
      </c>
      <c r="I198" s="108"/>
      <c r="J198" s="108"/>
      <c r="K198" s="109" t="s">
        <v>126</v>
      </c>
      <c r="L198" s="109"/>
      <c r="M198" s="109"/>
      <c r="N198" s="55"/>
    </row>
    <row r="199" spans="1:14" ht="27" customHeight="1">
      <c r="A199" s="111">
        <v>388631552.55000001</v>
      </c>
      <c r="B199" s="111"/>
      <c r="C199" s="111"/>
      <c r="D199" s="111">
        <v>175275616.46000001</v>
      </c>
      <c r="E199" s="111"/>
      <c r="F199" s="111"/>
      <c r="G199" s="111"/>
      <c r="H199" s="111">
        <v>213355936.09</v>
      </c>
      <c r="I199" s="111"/>
      <c r="J199" s="111"/>
      <c r="K199" s="62" t="s">
        <v>360</v>
      </c>
      <c r="L199" s="62"/>
      <c r="M199" s="62"/>
      <c r="N199" s="55"/>
    </row>
    <row r="200" spans="1:14">
      <c r="A200" s="24"/>
      <c r="N200" s="55"/>
    </row>
    <row r="201" spans="1:14">
      <c r="A201" s="4" t="s">
        <v>154</v>
      </c>
      <c r="N201" s="55"/>
    </row>
    <row r="202" spans="1:14" ht="19.95" customHeight="1">
      <c r="A202" s="72" t="s">
        <v>155</v>
      </c>
      <c r="B202" s="72"/>
      <c r="C202" s="72" t="s">
        <v>156</v>
      </c>
      <c r="D202" s="72"/>
      <c r="E202" s="72" t="s">
        <v>157</v>
      </c>
      <c r="F202" s="72"/>
      <c r="G202" s="72" t="s">
        <v>158</v>
      </c>
      <c r="H202" s="72"/>
      <c r="I202" s="72"/>
      <c r="J202" s="72" t="s">
        <v>159</v>
      </c>
      <c r="K202" s="72"/>
      <c r="L202" s="72"/>
      <c r="M202" s="7" t="s">
        <v>160</v>
      </c>
      <c r="N202" s="55"/>
    </row>
    <row r="203" spans="1:14">
      <c r="A203" s="112">
        <v>99857428.170000002</v>
      </c>
      <c r="B203" s="112"/>
      <c r="C203" s="112">
        <v>4514723.8899999997</v>
      </c>
      <c r="D203" s="112"/>
      <c r="E203" s="112">
        <v>2761136.52</v>
      </c>
      <c r="F203" s="112"/>
      <c r="G203" s="113">
        <v>95342704.280000001</v>
      </c>
      <c r="H203" s="113"/>
      <c r="I203" s="113"/>
      <c r="J203" s="112">
        <v>18506630.629999999</v>
      </c>
      <c r="K203" s="112"/>
      <c r="L203" s="112"/>
      <c r="M203" s="41">
        <v>0.21299999999999999</v>
      </c>
      <c r="N203" s="55"/>
    </row>
    <row r="204" spans="1:14">
      <c r="A204" s="16"/>
      <c r="B204" s="16"/>
      <c r="C204" s="16"/>
      <c r="D204" s="16"/>
      <c r="E204" s="16"/>
      <c r="F204" s="16"/>
      <c r="G204" s="17"/>
      <c r="H204" s="17"/>
      <c r="I204" s="17"/>
      <c r="J204" s="17"/>
      <c r="K204" s="17"/>
      <c r="L204" s="17"/>
      <c r="N204" s="55"/>
    </row>
    <row r="205" spans="1:14">
      <c r="A205" s="4" t="s">
        <v>161</v>
      </c>
      <c r="B205" s="16"/>
      <c r="C205" s="16"/>
      <c r="D205" s="16"/>
      <c r="E205" s="16"/>
      <c r="F205" s="16"/>
      <c r="G205" s="17"/>
      <c r="H205" s="17"/>
      <c r="I205" s="17"/>
      <c r="J205" s="17"/>
      <c r="K205" s="17"/>
      <c r="L205" s="17"/>
      <c r="N205" s="55"/>
    </row>
    <row r="206" spans="1:14" ht="14.4" customHeight="1">
      <c r="A206" s="108" t="s">
        <v>162</v>
      </c>
      <c r="B206" s="108"/>
      <c r="C206" s="108"/>
      <c r="D206" s="108" t="s">
        <v>163</v>
      </c>
      <c r="E206" s="108"/>
      <c r="F206" s="108"/>
      <c r="G206" s="108"/>
      <c r="H206" s="108" t="s">
        <v>126</v>
      </c>
      <c r="I206" s="108"/>
      <c r="J206" s="108"/>
      <c r="K206" s="108"/>
      <c r="L206" s="108"/>
      <c r="M206" s="108"/>
      <c r="N206" s="55"/>
    </row>
    <row r="207" spans="1:14" ht="13.8" customHeight="1">
      <c r="A207" s="61" t="s">
        <v>212</v>
      </c>
      <c r="B207" s="61"/>
      <c r="C207" s="61"/>
      <c r="D207" s="61"/>
      <c r="E207" s="61"/>
      <c r="F207" s="61"/>
      <c r="G207" s="61"/>
      <c r="H207" s="114" t="s">
        <v>361</v>
      </c>
      <c r="I207" s="115"/>
      <c r="J207" s="115"/>
      <c r="K207" s="115"/>
      <c r="L207" s="115"/>
      <c r="M207" s="116"/>
      <c r="N207" s="55"/>
    </row>
    <row r="208" spans="1:14">
      <c r="A208" s="61"/>
      <c r="B208" s="61"/>
      <c r="C208" s="61"/>
      <c r="D208" s="61" t="s">
        <v>212</v>
      </c>
      <c r="E208" s="61"/>
      <c r="F208" s="61"/>
      <c r="G208" s="61"/>
      <c r="H208" s="114" t="s">
        <v>362</v>
      </c>
      <c r="I208" s="115"/>
      <c r="J208" s="115"/>
      <c r="K208" s="115"/>
      <c r="L208" s="115"/>
      <c r="M208" s="116"/>
      <c r="N208" s="55"/>
    </row>
    <row r="209" spans="1:14">
      <c r="A209" s="16"/>
      <c r="B209" s="16"/>
      <c r="C209" s="16"/>
      <c r="D209" s="16"/>
      <c r="E209" s="16"/>
      <c r="F209" s="16"/>
      <c r="G209" s="17"/>
      <c r="H209" s="17"/>
      <c r="I209" s="17"/>
      <c r="J209" s="17"/>
      <c r="K209" s="17"/>
      <c r="L209" s="17"/>
      <c r="N209" s="55"/>
    </row>
    <row r="210" spans="1:14">
      <c r="A210" s="4" t="s">
        <v>164</v>
      </c>
      <c r="N210" s="55"/>
    </row>
    <row r="211" spans="1:14" ht="19.5" customHeight="1">
      <c r="A211" s="72" t="s">
        <v>165</v>
      </c>
      <c r="B211" s="72"/>
      <c r="C211" s="72"/>
      <c r="D211" s="72"/>
      <c r="E211" s="72"/>
      <c r="F211" s="72" t="s">
        <v>166</v>
      </c>
      <c r="G211" s="72"/>
      <c r="H211" s="72"/>
      <c r="I211" s="72"/>
      <c r="J211" s="72" t="s">
        <v>64</v>
      </c>
      <c r="K211" s="72"/>
      <c r="L211" s="72"/>
      <c r="M211" s="72"/>
      <c r="N211" s="55"/>
    </row>
    <row r="212" spans="1:14" ht="22.95" customHeight="1">
      <c r="A212" s="72"/>
      <c r="B212" s="72"/>
      <c r="C212" s="72"/>
      <c r="D212" s="72"/>
      <c r="E212" s="72"/>
      <c r="F212" s="7" t="s">
        <v>167</v>
      </c>
      <c r="G212" s="7" t="s">
        <v>168</v>
      </c>
      <c r="H212" s="7" t="s">
        <v>169</v>
      </c>
      <c r="I212" s="7" t="s">
        <v>170</v>
      </c>
      <c r="J212" s="72"/>
      <c r="K212" s="72"/>
      <c r="L212" s="72"/>
      <c r="M212" s="72"/>
      <c r="N212" s="55"/>
    </row>
    <row r="213" spans="1:14" ht="19.2" customHeight="1">
      <c r="A213" s="117" t="s">
        <v>319</v>
      </c>
      <c r="B213" s="117"/>
      <c r="C213" s="117"/>
      <c r="D213" s="117"/>
      <c r="E213" s="117"/>
      <c r="F213" s="31">
        <v>35</v>
      </c>
      <c r="G213" s="42">
        <v>68258.39</v>
      </c>
      <c r="H213" s="31">
        <v>35</v>
      </c>
      <c r="I213" s="42">
        <v>68258.399999999994</v>
      </c>
      <c r="J213" s="118" t="s">
        <v>341</v>
      </c>
      <c r="K213" s="83"/>
      <c r="L213" s="83"/>
      <c r="M213" s="83"/>
      <c r="N213" s="55"/>
    </row>
    <row r="214" spans="1:14" ht="37.200000000000003" customHeight="1">
      <c r="A214" s="117" t="s">
        <v>320</v>
      </c>
      <c r="B214" s="117"/>
      <c r="C214" s="117"/>
      <c r="D214" s="117"/>
      <c r="E214" s="117"/>
      <c r="F214" s="36">
        <v>6</v>
      </c>
      <c r="G214" s="43">
        <v>6037.79</v>
      </c>
      <c r="H214" s="36">
        <v>6</v>
      </c>
      <c r="I214" s="43">
        <v>6037.79</v>
      </c>
      <c r="J214" s="118" t="s">
        <v>342</v>
      </c>
      <c r="K214" s="83"/>
      <c r="L214" s="83"/>
      <c r="M214" s="83"/>
      <c r="N214" s="55"/>
    </row>
    <row r="215" spans="1:14" ht="37.200000000000003" customHeight="1">
      <c r="A215" s="61" t="s">
        <v>321</v>
      </c>
      <c r="B215" s="61"/>
      <c r="C215" s="61"/>
      <c r="D215" s="61"/>
      <c r="E215" s="61"/>
      <c r="F215" s="36">
        <v>6</v>
      </c>
      <c r="G215" s="43">
        <v>295930</v>
      </c>
      <c r="H215" s="36">
        <v>6</v>
      </c>
      <c r="I215" s="43">
        <v>295930</v>
      </c>
      <c r="J215" s="118" t="s">
        <v>342</v>
      </c>
      <c r="K215" s="83"/>
      <c r="L215" s="83"/>
      <c r="M215" s="83"/>
      <c r="N215" s="55"/>
    </row>
    <row r="216" spans="1:14" ht="37.799999999999997" customHeight="1">
      <c r="A216" s="117" t="s">
        <v>322</v>
      </c>
      <c r="B216" s="117"/>
      <c r="C216" s="117"/>
      <c r="D216" s="117"/>
      <c r="E216" s="117"/>
      <c r="F216" s="36">
        <v>1</v>
      </c>
      <c r="G216" s="43">
        <v>29662.45</v>
      </c>
      <c r="H216" s="36">
        <v>1</v>
      </c>
      <c r="I216" s="43">
        <v>29662.45</v>
      </c>
      <c r="J216" s="118" t="s">
        <v>342</v>
      </c>
      <c r="K216" s="83"/>
      <c r="L216" s="83"/>
      <c r="M216" s="83"/>
      <c r="N216" s="55"/>
    </row>
    <row r="217" spans="1:14" ht="37.799999999999997" customHeight="1">
      <c r="A217" s="117" t="s">
        <v>323</v>
      </c>
      <c r="B217" s="117"/>
      <c r="C217" s="117"/>
      <c r="D217" s="117"/>
      <c r="E217" s="117"/>
      <c r="F217" s="36">
        <v>1</v>
      </c>
      <c r="G217" s="43">
        <v>151636.35999999999</v>
      </c>
      <c r="H217" s="36">
        <v>1</v>
      </c>
      <c r="I217" s="43">
        <v>151636.35999999999</v>
      </c>
      <c r="J217" s="118" t="s">
        <v>342</v>
      </c>
      <c r="K217" s="83"/>
      <c r="L217" s="83"/>
      <c r="M217" s="83"/>
      <c r="N217" s="55"/>
    </row>
    <row r="218" spans="1:14" ht="47.4" customHeight="1">
      <c r="A218" s="117" t="s">
        <v>324</v>
      </c>
      <c r="B218" s="117"/>
      <c r="C218" s="117"/>
      <c r="D218" s="117"/>
      <c r="E218" s="117"/>
      <c r="F218" s="36">
        <v>1</v>
      </c>
      <c r="G218" s="43">
        <v>178717.38</v>
      </c>
      <c r="H218" s="36">
        <v>1</v>
      </c>
      <c r="I218" s="43">
        <v>178717.38</v>
      </c>
      <c r="J218" s="118" t="s">
        <v>342</v>
      </c>
      <c r="K218" s="83"/>
      <c r="L218" s="83"/>
      <c r="M218" s="83"/>
      <c r="N218" s="55"/>
    </row>
    <row r="219" spans="1:14" ht="44.4" customHeight="1">
      <c r="A219" s="117" t="s">
        <v>325</v>
      </c>
      <c r="B219" s="117"/>
      <c r="C219" s="117"/>
      <c r="D219" s="117"/>
      <c r="E219" s="117"/>
      <c r="F219" s="36">
        <v>47</v>
      </c>
      <c r="G219" s="43">
        <v>37634943.32</v>
      </c>
      <c r="H219" s="36">
        <v>47</v>
      </c>
      <c r="I219" s="43">
        <v>37634943.32</v>
      </c>
      <c r="J219" s="118" t="s">
        <v>342</v>
      </c>
      <c r="K219" s="83"/>
      <c r="L219" s="83"/>
      <c r="M219" s="83"/>
      <c r="N219" s="55"/>
    </row>
    <row r="220" spans="1:14">
      <c r="A220" s="119"/>
      <c r="B220" s="120"/>
      <c r="C220" s="120"/>
      <c r="D220" s="120"/>
      <c r="E220" s="120"/>
      <c r="J220" s="121"/>
      <c r="K220" s="121"/>
      <c r="L220" s="121"/>
      <c r="M220" s="121"/>
      <c r="N220" s="55"/>
    </row>
    <row r="221" spans="1:14">
      <c r="A221" s="4" t="s">
        <v>171</v>
      </c>
      <c r="B221" s="4"/>
      <c r="N221" s="55"/>
    </row>
    <row r="222" spans="1:14">
      <c r="A222" s="72" t="s">
        <v>146</v>
      </c>
      <c r="B222" s="72"/>
      <c r="C222" s="72"/>
      <c r="D222" s="72"/>
      <c r="E222" s="72"/>
      <c r="F222" s="72" t="s">
        <v>172</v>
      </c>
      <c r="G222" s="72"/>
      <c r="H222" s="72"/>
      <c r="I222" s="7" t="s">
        <v>173</v>
      </c>
      <c r="J222" s="72" t="s">
        <v>64</v>
      </c>
      <c r="K222" s="72"/>
      <c r="L222" s="72"/>
      <c r="M222" s="72"/>
      <c r="N222" s="55"/>
    </row>
    <row r="223" spans="1:14" ht="30.6" customHeight="1">
      <c r="A223" s="61" t="s">
        <v>174</v>
      </c>
      <c r="B223" s="61"/>
      <c r="C223" s="61"/>
      <c r="D223" s="61"/>
      <c r="E223" s="61"/>
      <c r="F223" s="79">
        <f>31+54+11+36+166</f>
        <v>298</v>
      </c>
      <c r="G223" s="79"/>
      <c r="H223" s="79"/>
      <c r="I223" s="30">
        <f>775146.56+123222.82+185755.03+607227.52+154448.9</f>
        <v>1845800.83</v>
      </c>
      <c r="J223" s="83" t="s">
        <v>363</v>
      </c>
      <c r="K223" s="83"/>
      <c r="L223" s="83"/>
      <c r="M223" s="83"/>
      <c r="N223" s="55"/>
    </row>
    <row r="224" spans="1:14">
      <c r="A224" s="122"/>
      <c r="B224" s="122"/>
      <c r="C224" s="122"/>
      <c r="D224" s="122"/>
      <c r="E224" s="122"/>
      <c r="F224" s="123"/>
      <c r="G224" s="123"/>
      <c r="H224" s="123"/>
      <c r="I224" s="19"/>
      <c r="J224" s="123"/>
      <c r="K224" s="123"/>
      <c r="L224" s="123"/>
      <c r="M224" s="123"/>
      <c r="N224" s="55"/>
    </row>
    <row r="225" spans="1:14">
      <c r="A225" s="120"/>
      <c r="B225" s="120"/>
      <c r="C225" s="120"/>
      <c r="D225" s="120"/>
      <c r="E225" s="120"/>
      <c r="F225" s="121"/>
      <c r="G225" s="121"/>
      <c r="H225" s="121"/>
      <c r="J225" s="121"/>
      <c r="K225" s="121"/>
      <c r="L225" s="121"/>
      <c r="M225" s="121"/>
      <c r="N225" s="55"/>
    </row>
    <row r="226" spans="1:14" ht="16.5" customHeight="1">
      <c r="A226" s="4" t="s">
        <v>175</v>
      </c>
      <c r="N226" s="47"/>
    </row>
    <row r="227" spans="1:14" ht="20.25" customHeight="1">
      <c r="A227" s="4" t="s">
        <v>176</v>
      </c>
      <c r="B227" s="4"/>
      <c r="C227" s="25"/>
      <c r="D227" s="25"/>
      <c r="E227" s="25"/>
      <c r="F227" s="124"/>
      <c r="G227" s="124"/>
      <c r="H227" s="124"/>
      <c r="I227" s="124"/>
      <c r="J227" s="124"/>
      <c r="K227" s="124"/>
      <c r="L227" s="124"/>
      <c r="M227" s="124"/>
      <c r="N227" s="48"/>
    </row>
    <row r="228" spans="1:14" ht="51" customHeight="1">
      <c r="A228" s="125" t="s">
        <v>177</v>
      </c>
      <c r="B228" s="125"/>
      <c r="C228" s="26" t="s">
        <v>178</v>
      </c>
      <c r="D228" s="26" t="s">
        <v>179</v>
      </c>
      <c r="E228" s="26" t="s">
        <v>180</v>
      </c>
      <c r="F228" s="125" t="s">
        <v>181</v>
      </c>
      <c r="G228" s="125"/>
      <c r="H228" s="125"/>
      <c r="I228" s="125"/>
      <c r="J228" s="125" t="s">
        <v>126</v>
      </c>
      <c r="K228" s="125"/>
      <c r="L228" s="125"/>
      <c r="M228" s="125"/>
      <c r="N228" s="48"/>
    </row>
    <row r="229" spans="1:14" ht="24" customHeight="1">
      <c r="A229" s="75" t="s">
        <v>182</v>
      </c>
      <c r="B229" s="77"/>
      <c r="C229" s="31" t="s">
        <v>347</v>
      </c>
      <c r="D229" s="31" t="s">
        <v>348</v>
      </c>
      <c r="E229" s="44">
        <v>0.01</v>
      </c>
      <c r="F229" s="75" t="s">
        <v>210</v>
      </c>
      <c r="G229" s="76"/>
      <c r="H229" s="76"/>
      <c r="I229" s="77"/>
      <c r="J229" s="126" t="s">
        <v>349</v>
      </c>
      <c r="K229" s="127"/>
      <c r="L229" s="127"/>
      <c r="M229" s="128"/>
      <c r="N229" s="48"/>
    </row>
    <row r="230" spans="1:14" ht="24" customHeight="1">
      <c r="A230" s="75" t="s">
        <v>183</v>
      </c>
      <c r="B230" s="77"/>
      <c r="C230" s="31" t="s">
        <v>210</v>
      </c>
      <c r="D230" s="31" t="s">
        <v>210</v>
      </c>
      <c r="E230" s="31" t="s">
        <v>210</v>
      </c>
      <c r="F230" s="75" t="s">
        <v>210</v>
      </c>
      <c r="G230" s="76" t="s">
        <v>210</v>
      </c>
      <c r="H230" s="76" t="s">
        <v>210</v>
      </c>
      <c r="I230" s="77" t="s">
        <v>210</v>
      </c>
      <c r="J230" s="80" t="s">
        <v>210</v>
      </c>
      <c r="K230" s="81"/>
      <c r="L230" s="81"/>
      <c r="M230" s="82"/>
      <c r="N230" s="48"/>
    </row>
    <row r="231" spans="1:14" ht="24" customHeight="1">
      <c r="A231" s="75" t="s">
        <v>184</v>
      </c>
      <c r="B231" s="77"/>
      <c r="C231" s="31" t="s">
        <v>210</v>
      </c>
      <c r="D231" s="31" t="s">
        <v>210</v>
      </c>
      <c r="E231" s="31" t="s">
        <v>210</v>
      </c>
      <c r="F231" s="75" t="s">
        <v>210</v>
      </c>
      <c r="G231" s="76" t="s">
        <v>210</v>
      </c>
      <c r="H231" s="76" t="s">
        <v>210</v>
      </c>
      <c r="I231" s="77" t="s">
        <v>210</v>
      </c>
      <c r="J231" s="80" t="s">
        <v>210</v>
      </c>
      <c r="K231" s="81"/>
      <c r="L231" s="81"/>
      <c r="M231" s="82"/>
      <c r="N231" s="48"/>
    </row>
    <row r="232" spans="1:14" ht="24" customHeight="1">
      <c r="A232" s="75" t="s">
        <v>185</v>
      </c>
      <c r="B232" s="77"/>
      <c r="C232" s="31" t="s">
        <v>210</v>
      </c>
      <c r="D232" s="31" t="s">
        <v>210</v>
      </c>
      <c r="E232" s="31" t="s">
        <v>210</v>
      </c>
      <c r="F232" s="75" t="s">
        <v>210</v>
      </c>
      <c r="G232" s="76" t="s">
        <v>210</v>
      </c>
      <c r="H232" s="76" t="s">
        <v>210</v>
      </c>
      <c r="I232" s="77" t="s">
        <v>210</v>
      </c>
      <c r="J232" s="80" t="s">
        <v>210</v>
      </c>
      <c r="K232" s="81"/>
      <c r="L232" s="81"/>
      <c r="M232" s="82"/>
      <c r="N232" s="48"/>
    </row>
    <row r="233" spans="1:14" ht="24" customHeight="1">
      <c r="A233" s="75" t="s">
        <v>186</v>
      </c>
      <c r="B233" s="77"/>
      <c r="C233" s="31" t="s">
        <v>210</v>
      </c>
      <c r="D233" s="31" t="s">
        <v>210</v>
      </c>
      <c r="E233" s="31" t="s">
        <v>210</v>
      </c>
      <c r="F233" s="75" t="s">
        <v>210</v>
      </c>
      <c r="G233" s="76" t="s">
        <v>210</v>
      </c>
      <c r="H233" s="76" t="s">
        <v>210</v>
      </c>
      <c r="I233" s="77" t="s">
        <v>210</v>
      </c>
      <c r="J233" s="80" t="s">
        <v>210</v>
      </c>
      <c r="K233" s="81"/>
      <c r="L233" s="81"/>
      <c r="M233" s="82"/>
      <c r="N233" s="48"/>
    </row>
    <row r="234" spans="1:14" ht="24" customHeight="1">
      <c r="A234" s="75" t="s">
        <v>187</v>
      </c>
      <c r="B234" s="77"/>
      <c r="C234" s="31" t="s">
        <v>210</v>
      </c>
      <c r="D234" s="31" t="s">
        <v>210</v>
      </c>
      <c r="E234" s="31" t="s">
        <v>210</v>
      </c>
      <c r="F234" s="75" t="s">
        <v>210</v>
      </c>
      <c r="G234" s="76" t="s">
        <v>210</v>
      </c>
      <c r="H234" s="76" t="s">
        <v>210</v>
      </c>
      <c r="I234" s="77" t="s">
        <v>210</v>
      </c>
      <c r="J234" s="80" t="s">
        <v>210</v>
      </c>
      <c r="K234" s="81"/>
      <c r="L234" s="81"/>
      <c r="M234" s="82"/>
      <c r="N234" s="48"/>
    </row>
    <row r="235" spans="1:14" ht="24" customHeight="1">
      <c r="A235" s="75" t="s">
        <v>188</v>
      </c>
      <c r="B235" s="77"/>
      <c r="C235" s="31" t="s">
        <v>210</v>
      </c>
      <c r="D235" s="31" t="s">
        <v>210</v>
      </c>
      <c r="E235" s="31" t="s">
        <v>210</v>
      </c>
      <c r="F235" s="75" t="s">
        <v>210</v>
      </c>
      <c r="G235" s="76" t="s">
        <v>210</v>
      </c>
      <c r="H235" s="76" t="s">
        <v>210</v>
      </c>
      <c r="I235" s="77" t="s">
        <v>210</v>
      </c>
      <c r="J235" s="80" t="s">
        <v>210</v>
      </c>
      <c r="K235" s="81"/>
      <c r="L235" s="81"/>
      <c r="M235" s="82"/>
      <c r="N235" s="48"/>
    </row>
    <row r="236" spans="1:14" ht="24" customHeight="1">
      <c r="A236" s="75" t="s">
        <v>189</v>
      </c>
      <c r="B236" s="77"/>
      <c r="C236" s="31" t="s">
        <v>210</v>
      </c>
      <c r="D236" s="31" t="s">
        <v>210</v>
      </c>
      <c r="E236" s="31" t="s">
        <v>210</v>
      </c>
      <c r="F236" s="75" t="s">
        <v>210</v>
      </c>
      <c r="G236" s="76" t="s">
        <v>210</v>
      </c>
      <c r="H236" s="76" t="s">
        <v>210</v>
      </c>
      <c r="I236" s="77" t="s">
        <v>210</v>
      </c>
      <c r="J236" s="80" t="s">
        <v>210</v>
      </c>
      <c r="K236" s="81"/>
      <c r="L236" s="81"/>
      <c r="M236" s="82"/>
      <c r="N236" s="48"/>
    </row>
    <row r="237" spans="1:14" ht="24" customHeight="1">
      <c r="A237" s="75" t="s">
        <v>190</v>
      </c>
      <c r="B237" s="77"/>
      <c r="C237" s="31" t="s">
        <v>210</v>
      </c>
      <c r="D237" s="31" t="s">
        <v>210</v>
      </c>
      <c r="E237" s="31" t="s">
        <v>210</v>
      </c>
      <c r="F237" s="75" t="s">
        <v>210</v>
      </c>
      <c r="G237" s="76" t="s">
        <v>210</v>
      </c>
      <c r="H237" s="76" t="s">
        <v>210</v>
      </c>
      <c r="I237" s="77" t="s">
        <v>210</v>
      </c>
      <c r="J237" s="80" t="s">
        <v>210</v>
      </c>
      <c r="K237" s="81"/>
      <c r="L237" s="81"/>
      <c r="M237" s="82"/>
      <c r="N237" s="48"/>
    </row>
    <row r="238" spans="1:14" ht="24" customHeight="1">
      <c r="A238" s="75" t="s">
        <v>191</v>
      </c>
      <c r="B238" s="77"/>
      <c r="C238" s="31" t="s">
        <v>210</v>
      </c>
      <c r="D238" s="31" t="s">
        <v>210</v>
      </c>
      <c r="E238" s="31" t="s">
        <v>210</v>
      </c>
      <c r="F238" s="75" t="s">
        <v>210</v>
      </c>
      <c r="G238" s="76" t="s">
        <v>210</v>
      </c>
      <c r="H238" s="76" t="s">
        <v>210</v>
      </c>
      <c r="I238" s="77" t="s">
        <v>210</v>
      </c>
      <c r="J238" s="80" t="s">
        <v>210</v>
      </c>
      <c r="K238" s="81"/>
      <c r="L238" s="81"/>
      <c r="M238" s="82"/>
      <c r="N238" s="48"/>
    </row>
    <row r="239" spans="1:14" ht="27" customHeight="1">
      <c r="A239" s="75" t="s">
        <v>192</v>
      </c>
      <c r="B239" s="77"/>
      <c r="C239" s="31" t="s">
        <v>210</v>
      </c>
      <c r="D239" s="31" t="s">
        <v>210</v>
      </c>
      <c r="E239" s="31" t="s">
        <v>210</v>
      </c>
      <c r="F239" s="75" t="s">
        <v>210</v>
      </c>
      <c r="G239" s="76" t="s">
        <v>210</v>
      </c>
      <c r="H239" s="76" t="s">
        <v>210</v>
      </c>
      <c r="I239" s="77" t="s">
        <v>210</v>
      </c>
      <c r="J239" s="80" t="s">
        <v>210</v>
      </c>
      <c r="K239" s="81"/>
      <c r="L239" s="81"/>
      <c r="M239" s="82"/>
      <c r="N239" s="48"/>
    </row>
  </sheetData>
  <mergeCells count="435">
    <mergeCell ref="I134:K134"/>
    <mergeCell ref="I135:K135"/>
    <mergeCell ref="I136:K136"/>
    <mergeCell ref="B146:G146"/>
    <mergeCell ref="B147:G147"/>
    <mergeCell ref="B148:G148"/>
    <mergeCell ref="B149:G149"/>
    <mergeCell ref="A141:B141"/>
    <mergeCell ref="I141:K141"/>
    <mergeCell ref="A142:B142"/>
    <mergeCell ref="I142:K142"/>
    <mergeCell ref="A140:B140"/>
    <mergeCell ref="I140:K140"/>
    <mergeCell ref="A135:B135"/>
    <mergeCell ref="A134:B134"/>
    <mergeCell ref="I138:K138"/>
    <mergeCell ref="I139:K139"/>
    <mergeCell ref="J185:M185"/>
    <mergeCell ref="J186:M186"/>
    <mergeCell ref="J187:M187"/>
    <mergeCell ref="B185:G185"/>
    <mergeCell ref="B186:G186"/>
    <mergeCell ref="B187:G187"/>
    <mergeCell ref="J183:M183"/>
    <mergeCell ref="J184:M184"/>
    <mergeCell ref="B183:G183"/>
    <mergeCell ref="B184:G184"/>
    <mergeCell ref="J193:M193"/>
    <mergeCell ref="B193:G193"/>
    <mergeCell ref="J190:M190"/>
    <mergeCell ref="J191:M191"/>
    <mergeCell ref="J192:M192"/>
    <mergeCell ref="B190:G190"/>
    <mergeCell ref="B191:G191"/>
    <mergeCell ref="B192:G192"/>
    <mergeCell ref="J188:M188"/>
    <mergeCell ref="J189:M189"/>
    <mergeCell ref="B188:G188"/>
    <mergeCell ref="B189:G189"/>
    <mergeCell ref="J180:M180"/>
    <mergeCell ref="J181:M181"/>
    <mergeCell ref="J182:M182"/>
    <mergeCell ref="B180:G180"/>
    <mergeCell ref="B181:G181"/>
    <mergeCell ref="B182:G182"/>
    <mergeCell ref="J179:M179"/>
    <mergeCell ref="B179:G179"/>
    <mergeCell ref="J176:M176"/>
    <mergeCell ref="J177:M177"/>
    <mergeCell ref="J178:M178"/>
    <mergeCell ref="B176:G176"/>
    <mergeCell ref="B177:G177"/>
    <mergeCell ref="B178:G178"/>
    <mergeCell ref="J173:M173"/>
    <mergeCell ref="J174:M174"/>
    <mergeCell ref="J175:M175"/>
    <mergeCell ref="B173:G173"/>
    <mergeCell ref="B174:G174"/>
    <mergeCell ref="B175:G175"/>
    <mergeCell ref="J170:M170"/>
    <mergeCell ref="J171:M171"/>
    <mergeCell ref="J172:M172"/>
    <mergeCell ref="B170:G170"/>
    <mergeCell ref="B171:G171"/>
    <mergeCell ref="B172:G172"/>
    <mergeCell ref="J167:M167"/>
    <mergeCell ref="J168:M168"/>
    <mergeCell ref="J169:M169"/>
    <mergeCell ref="B167:G167"/>
    <mergeCell ref="B168:G168"/>
    <mergeCell ref="B169:G169"/>
    <mergeCell ref="J164:M164"/>
    <mergeCell ref="J165:M165"/>
    <mergeCell ref="J166:M166"/>
    <mergeCell ref="B164:G164"/>
    <mergeCell ref="B165:G165"/>
    <mergeCell ref="B166:G166"/>
    <mergeCell ref="J161:M161"/>
    <mergeCell ref="J162:M162"/>
    <mergeCell ref="J163:M163"/>
    <mergeCell ref="B161:G161"/>
    <mergeCell ref="B162:G162"/>
    <mergeCell ref="B163:G163"/>
    <mergeCell ref="J160:M160"/>
    <mergeCell ref="B158:G158"/>
    <mergeCell ref="B159:G159"/>
    <mergeCell ref="B160:G160"/>
    <mergeCell ref="J158:M158"/>
    <mergeCell ref="J159:M159"/>
    <mergeCell ref="L138:M138"/>
    <mergeCell ref="L139:M139"/>
    <mergeCell ref="J155:M155"/>
    <mergeCell ref="J156:M156"/>
    <mergeCell ref="J157:M157"/>
    <mergeCell ref="B155:G155"/>
    <mergeCell ref="B156:G156"/>
    <mergeCell ref="B157:G157"/>
    <mergeCell ref="B145:G145"/>
    <mergeCell ref="B150:G150"/>
    <mergeCell ref="B151:G151"/>
    <mergeCell ref="J153:M153"/>
    <mergeCell ref="J154:M154"/>
    <mergeCell ref="B152:G152"/>
    <mergeCell ref="B153:G153"/>
    <mergeCell ref="B154:G154"/>
    <mergeCell ref="A234:B234"/>
    <mergeCell ref="F234:I234"/>
    <mergeCell ref="J234:M234"/>
    <mergeCell ref="A235:B235"/>
    <mergeCell ref="F235:I235"/>
    <mergeCell ref="J235:M235"/>
    <mergeCell ref="A236:B236"/>
    <mergeCell ref="F236:I236"/>
    <mergeCell ref="J236:M236"/>
    <mergeCell ref="A237:B237"/>
    <mergeCell ref="F237:I237"/>
    <mergeCell ref="J237:M237"/>
    <mergeCell ref="A238:B238"/>
    <mergeCell ref="F238:I238"/>
    <mergeCell ref="J238:M238"/>
    <mergeCell ref="A239:B239"/>
    <mergeCell ref="F239:I239"/>
    <mergeCell ref="J239:M239"/>
    <mergeCell ref="J232:M232"/>
    <mergeCell ref="A233:B233"/>
    <mergeCell ref="F233:I233"/>
    <mergeCell ref="J233:M233"/>
    <mergeCell ref="F227:I227"/>
    <mergeCell ref="J227:M227"/>
    <mergeCell ref="A228:B228"/>
    <mergeCell ref="F228:I228"/>
    <mergeCell ref="J228:M228"/>
    <mergeCell ref="A229:B229"/>
    <mergeCell ref="F229:I229"/>
    <mergeCell ref="J229:M229"/>
    <mergeCell ref="A230:B230"/>
    <mergeCell ref="F230:I230"/>
    <mergeCell ref="J230:M230"/>
    <mergeCell ref="A231:B231"/>
    <mergeCell ref="F231:I231"/>
    <mergeCell ref="J231:M231"/>
    <mergeCell ref="A232:B232"/>
    <mergeCell ref="F232:I232"/>
    <mergeCell ref="A223:E223"/>
    <mergeCell ref="F223:H223"/>
    <mergeCell ref="J223:M223"/>
    <mergeCell ref="A224:E224"/>
    <mergeCell ref="F224:H224"/>
    <mergeCell ref="J224:M224"/>
    <mergeCell ref="A225:E225"/>
    <mergeCell ref="F225:H225"/>
    <mergeCell ref="J225:M225"/>
    <mergeCell ref="A217:E217"/>
    <mergeCell ref="J217:M217"/>
    <mergeCell ref="A218:E218"/>
    <mergeCell ref="J218:M218"/>
    <mergeCell ref="A219:E219"/>
    <mergeCell ref="J219:M219"/>
    <mergeCell ref="A220:E220"/>
    <mergeCell ref="J220:M220"/>
    <mergeCell ref="A222:E222"/>
    <mergeCell ref="F222:H222"/>
    <mergeCell ref="J222:M222"/>
    <mergeCell ref="F211:I211"/>
    <mergeCell ref="A213:E213"/>
    <mergeCell ref="J213:M213"/>
    <mergeCell ref="A214:E214"/>
    <mergeCell ref="J214:M214"/>
    <mergeCell ref="A215:E215"/>
    <mergeCell ref="J215:M215"/>
    <mergeCell ref="A216:E216"/>
    <mergeCell ref="J216:M216"/>
    <mergeCell ref="A211:E212"/>
    <mergeCell ref="J211:M212"/>
    <mergeCell ref="A206:C206"/>
    <mergeCell ref="D206:G206"/>
    <mergeCell ref="H206:M206"/>
    <mergeCell ref="A208:C208"/>
    <mergeCell ref="D208:G208"/>
    <mergeCell ref="H208:M208"/>
    <mergeCell ref="A207:C207"/>
    <mergeCell ref="D207:G207"/>
    <mergeCell ref="H207:M207"/>
    <mergeCell ref="A202:B202"/>
    <mergeCell ref="C202:D202"/>
    <mergeCell ref="E202:F202"/>
    <mergeCell ref="G202:I202"/>
    <mergeCell ref="J202:L202"/>
    <mergeCell ref="A203:B203"/>
    <mergeCell ref="C203:D203"/>
    <mergeCell ref="E203:F203"/>
    <mergeCell ref="G203:I203"/>
    <mergeCell ref="J203:L203"/>
    <mergeCell ref="A129:B129"/>
    <mergeCell ref="A130:B130"/>
    <mergeCell ref="A131:B131"/>
    <mergeCell ref="A132:B132"/>
    <mergeCell ref="A133:B133"/>
    <mergeCell ref="A199:C199"/>
    <mergeCell ref="D199:G199"/>
    <mergeCell ref="H199:J199"/>
    <mergeCell ref="K199:M199"/>
    <mergeCell ref="L135:M135"/>
    <mergeCell ref="L140:M140"/>
    <mergeCell ref="L141:M141"/>
    <mergeCell ref="L142:M142"/>
    <mergeCell ref="J152:M152"/>
    <mergeCell ref="A136:B136"/>
    <mergeCell ref="A137:B137"/>
    <mergeCell ref="I137:K137"/>
    <mergeCell ref="L136:M136"/>
    <mergeCell ref="L137:M137"/>
    <mergeCell ref="J150:M150"/>
    <mergeCell ref="J149:M149"/>
    <mergeCell ref="J151:M151"/>
    <mergeCell ref="A138:B138"/>
    <mergeCell ref="A139:B139"/>
    <mergeCell ref="A123:H123"/>
    <mergeCell ref="J123:M123"/>
    <mergeCell ref="A126:B126"/>
    <mergeCell ref="C126:D126"/>
    <mergeCell ref="F126:G126"/>
    <mergeCell ref="L129:M129"/>
    <mergeCell ref="L130:M130"/>
    <mergeCell ref="L131:M131"/>
    <mergeCell ref="A198:C198"/>
    <mergeCell ref="D198:G198"/>
    <mergeCell ref="H198:J198"/>
    <mergeCell ref="K198:M198"/>
    <mergeCell ref="J146:M146"/>
    <mergeCell ref="J147:M147"/>
    <mergeCell ref="J148:M148"/>
    <mergeCell ref="A127:B127"/>
    <mergeCell ref="A128:B128"/>
    <mergeCell ref="I128:K128"/>
    <mergeCell ref="L128:M128"/>
    <mergeCell ref="J145:M145"/>
    <mergeCell ref="E126:E127"/>
    <mergeCell ref="H126:H127"/>
    <mergeCell ref="I126:K127"/>
    <mergeCell ref="L126:M127"/>
    <mergeCell ref="L132:M132"/>
    <mergeCell ref="L133:M133"/>
    <mergeCell ref="L134:M134"/>
    <mergeCell ref="I132:K132"/>
    <mergeCell ref="I133:K133"/>
    <mergeCell ref="F111:I111"/>
    <mergeCell ref="J111:K111"/>
    <mergeCell ref="F112:I112"/>
    <mergeCell ref="J112:K112"/>
    <mergeCell ref="F113:I113"/>
    <mergeCell ref="J113:K113"/>
    <mergeCell ref="A116:H116"/>
    <mergeCell ref="J116:M116"/>
    <mergeCell ref="A117:H117"/>
    <mergeCell ref="J117:M117"/>
    <mergeCell ref="I129:K129"/>
    <mergeCell ref="I130:K130"/>
    <mergeCell ref="I131:K131"/>
    <mergeCell ref="A118:H118"/>
    <mergeCell ref="J118:M118"/>
    <mergeCell ref="A121:H121"/>
    <mergeCell ref="J121:M121"/>
    <mergeCell ref="A122:H122"/>
    <mergeCell ref="J122:M122"/>
    <mergeCell ref="A105:D105"/>
    <mergeCell ref="G105:I105"/>
    <mergeCell ref="J105:M105"/>
    <mergeCell ref="A106:D106"/>
    <mergeCell ref="G106:I106"/>
    <mergeCell ref="J106:M106"/>
    <mergeCell ref="F109:I109"/>
    <mergeCell ref="J109:K109"/>
    <mergeCell ref="F110:I110"/>
    <mergeCell ref="J110:K110"/>
    <mergeCell ref="A95:C95"/>
    <mergeCell ref="D95:M95"/>
    <mergeCell ref="A98:D98"/>
    <mergeCell ref="F98:H98"/>
    <mergeCell ref="I98:M98"/>
    <mergeCell ref="A103:D103"/>
    <mergeCell ref="G103:I103"/>
    <mergeCell ref="J103:M103"/>
    <mergeCell ref="A104:D104"/>
    <mergeCell ref="G104:I104"/>
    <mergeCell ref="J104:M104"/>
    <mergeCell ref="E99:E100"/>
    <mergeCell ref="A99:D100"/>
    <mergeCell ref="B92:D92"/>
    <mergeCell ref="F92:I92"/>
    <mergeCell ref="J92:M92"/>
    <mergeCell ref="B93:D93"/>
    <mergeCell ref="F93:I93"/>
    <mergeCell ref="J93:M93"/>
    <mergeCell ref="B94:D94"/>
    <mergeCell ref="F94:I94"/>
    <mergeCell ref="J94:M94"/>
    <mergeCell ref="B89:D89"/>
    <mergeCell ref="F89:I89"/>
    <mergeCell ref="J89:M89"/>
    <mergeCell ref="B90:D90"/>
    <mergeCell ref="F90:I90"/>
    <mergeCell ref="J90:M90"/>
    <mergeCell ref="B91:D91"/>
    <mergeCell ref="F91:I91"/>
    <mergeCell ref="J91:M91"/>
    <mergeCell ref="B86:D86"/>
    <mergeCell ref="F86:I86"/>
    <mergeCell ref="J86:M86"/>
    <mergeCell ref="B87:D87"/>
    <mergeCell ref="F87:I87"/>
    <mergeCell ref="J87:M87"/>
    <mergeCell ref="B88:D88"/>
    <mergeCell ref="F88:I88"/>
    <mergeCell ref="J88:M88"/>
    <mergeCell ref="B83:D83"/>
    <mergeCell ref="F83:I83"/>
    <mergeCell ref="J83:M83"/>
    <mergeCell ref="B84:D84"/>
    <mergeCell ref="F84:I84"/>
    <mergeCell ref="J84:M84"/>
    <mergeCell ref="B85:D85"/>
    <mergeCell ref="F85:I85"/>
    <mergeCell ref="J85:M85"/>
    <mergeCell ref="A77:G77"/>
    <mergeCell ref="J77:M77"/>
    <mergeCell ref="A78:G78"/>
    <mergeCell ref="J78:M78"/>
    <mergeCell ref="A79:G79"/>
    <mergeCell ref="J79:M79"/>
    <mergeCell ref="B82:D82"/>
    <mergeCell ref="F82:I82"/>
    <mergeCell ref="J82:M82"/>
    <mergeCell ref="A70:G70"/>
    <mergeCell ref="J70:M70"/>
    <mergeCell ref="A71:G71"/>
    <mergeCell ref="J71:M71"/>
    <mergeCell ref="A74:G74"/>
    <mergeCell ref="J74:M74"/>
    <mergeCell ref="A75:G75"/>
    <mergeCell ref="J75:M75"/>
    <mergeCell ref="A76:G76"/>
    <mergeCell ref="J76:M76"/>
    <mergeCell ref="A63:H63"/>
    <mergeCell ref="J63:M63"/>
    <mergeCell ref="A64:H64"/>
    <mergeCell ref="J64:M64"/>
    <mergeCell ref="A65:H65"/>
    <mergeCell ref="J65:M65"/>
    <mergeCell ref="A68:G68"/>
    <mergeCell ref="J68:M68"/>
    <mergeCell ref="A69:G69"/>
    <mergeCell ref="J69:M69"/>
    <mergeCell ref="A58:B58"/>
    <mergeCell ref="D58:F58"/>
    <mergeCell ref="G58:K58"/>
    <mergeCell ref="L58:M58"/>
    <mergeCell ref="A59:B59"/>
    <mergeCell ref="D59:F59"/>
    <mergeCell ref="G59:K59"/>
    <mergeCell ref="L59:M59"/>
    <mergeCell ref="A60:B60"/>
    <mergeCell ref="D60:F60"/>
    <mergeCell ref="G60:K60"/>
    <mergeCell ref="L60:M60"/>
    <mergeCell ref="A55:B55"/>
    <mergeCell ref="D55:F55"/>
    <mergeCell ref="G55:K55"/>
    <mergeCell ref="L55:M55"/>
    <mergeCell ref="A56:B56"/>
    <mergeCell ref="D56:F56"/>
    <mergeCell ref="G56:K56"/>
    <mergeCell ref="L56:M56"/>
    <mergeCell ref="A57:B57"/>
    <mergeCell ref="D57:F57"/>
    <mergeCell ref="G57:K57"/>
    <mergeCell ref="L57:M57"/>
    <mergeCell ref="A43:L43"/>
    <mergeCell ref="A46:H46"/>
    <mergeCell ref="I46:J46"/>
    <mergeCell ref="K46:M46"/>
    <mergeCell ref="A47:H47"/>
    <mergeCell ref="I47:J47"/>
    <mergeCell ref="K47:M47"/>
    <mergeCell ref="E50:G50"/>
    <mergeCell ref="H50:L50"/>
    <mergeCell ref="A30:M30"/>
    <mergeCell ref="B31:M31"/>
    <mergeCell ref="B32:M32"/>
    <mergeCell ref="A35:L35"/>
    <mergeCell ref="A36:L36"/>
    <mergeCell ref="A37:L37"/>
    <mergeCell ref="A38:L38"/>
    <mergeCell ref="A39:L39"/>
    <mergeCell ref="A42:L42"/>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 ref="N226:N239"/>
    <mergeCell ref="N103:N105"/>
    <mergeCell ref="N98:N100"/>
    <mergeCell ref="N82:N84"/>
    <mergeCell ref="N50:N54"/>
    <mergeCell ref="N55:N60"/>
    <mergeCell ref="N63:N65"/>
    <mergeCell ref="N109:N113"/>
    <mergeCell ref="N116:N118"/>
    <mergeCell ref="N121:N123"/>
    <mergeCell ref="N126:N142"/>
    <mergeCell ref="N145:N193"/>
    <mergeCell ref="N198:N225"/>
  </mergeCells>
  <phoneticPr fontId="22" type="noConversion"/>
  <hyperlinks>
    <hyperlink ref="J117" r:id="rId1" xr:uid="{BF19B594-0A33-461F-82AF-D66D49D949BD}"/>
    <hyperlink ref="J118" r:id="rId2" xr:uid="{AD0C7CDA-833E-4D5C-A2A3-9A6DAF6A2D5C}"/>
    <hyperlink ref="J213" r:id="rId3" xr:uid="{DE2CB735-DEA3-4C7A-887B-5955D77AC022}"/>
    <hyperlink ref="J214" r:id="rId4" xr:uid="{3B810986-C048-4B4C-896F-9A3554DAE1F6}"/>
    <hyperlink ref="J215" r:id="rId5" xr:uid="{8663EC72-B955-413C-9118-0CD8BDE77707}"/>
    <hyperlink ref="J216" r:id="rId6" xr:uid="{926863DA-92DE-470B-8668-75DFC198B2C6}"/>
    <hyperlink ref="J217" r:id="rId7" xr:uid="{C78CD834-3917-4EE9-B027-7A6A4BBB9BC6}"/>
    <hyperlink ref="J218" r:id="rId8" xr:uid="{80743B85-5056-4986-92DE-C033C523E278}"/>
    <hyperlink ref="J219" r:id="rId9" xr:uid="{9B8D7A38-76FD-48CE-8EBE-CD266CBEDC65}"/>
    <hyperlink ref="J229" r:id="rId10" xr:uid="{5371EDF4-8E38-47D9-9C13-41F781680FD7}"/>
    <hyperlink ref="J86" r:id="rId11" xr:uid="{0CCC472B-D30D-47F8-810D-3FF2157AF4ED}"/>
  </hyperlinks>
  <pageMargins left="0.23622047244094499" right="0.23622047244094499" top="0.74803149606299202" bottom="0.74803149606299202" header="0.31496062992126" footer="0.31496062992126"/>
  <pageSetup paperSize="9" scale="91"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General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Jorge Armando Villablanca Robles</cp:lastModifiedBy>
  <dcterms:created xsi:type="dcterms:W3CDTF">2022-09-26T19:43:00Z</dcterms:created>
  <dcterms:modified xsi:type="dcterms:W3CDTF">2025-07-25T16:52:34Z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6B0C3F08EFC84C18A308D7FD9294952E</vt:lpwstr>
  </property>
  <property fmtid="{D5CDD505-2E9C-101B-9397-08002B2CF9AE}" pid="3" name="KSOProductBuildVer">
    <vt:lpwstr>1033-11.2.0.11486</vt:lpwstr>
  </property>
</Properties>
</file>